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5340" windowWidth="15210" windowHeight="3900" tabRatio="834" activeTab="4"/>
  </bookViews>
  <sheets>
    <sheet name="TP" sheetId="1" r:id="rId1"/>
    <sheet name="TD" sheetId="2" r:id="rId2"/>
    <sheet name="TM " sheetId="3" r:id="rId3"/>
    <sheet name="TJ" sheetId="4" r:id="rId4"/>
    <sheet name="TS" sheetId="5" r:id="rId5"/>
  </sheets>
  <definedNames/>
  <calcPr fullCalcOnLoad="1"/>
</workbook>
</file>

<file path=xl/sharedStrings.xml><?xml version="1.0" encoding="utf-8"?>
<sst xmlns="http://schemas.openxmlformats.org/spreadsheetml/2006/main" count="652" uniqueCount="363">
  <si>
    <t>Zes</t>
  </si>
  <si>
    <t>Nazwisko</t>
  </si>
  <si>
    <t>Imię</t>
  </si>
  <si>
    <t>Miasto</t>
  </si>
  <si>
    <t>Klub</t>
  </si>
  <si>
    <t>PKT KAR</t>
  </si>
  <si>
    <t>Msc.</t>
  </si>
  <si>
    <t>Gdańsk</t>
  </si>
  <si>
    <t>KInO Neptun</t>
  </si>
  <si>
    <t>Gdynia</t>
  </si>
  <si>
    <t>-</t>
  </si>
  <si>
    <t>GGInO</t>
  </si>
  <si>
    <t>Gdańsk
Gdańsk</t>
  </si>
  <si>
    <t>Jan</t>
  </si>
  <si>
    <t>PP</t>
  </si>
  <si>
    <t>E I</t>
  </si>
  <si>
    <t>E II</t>
  </si>
  <si>
    <t>Suma PP</t>
  </si>
  <si>
    <t>009</t>
  </si>
  <si>
    <t>Zes.</t>
  </si>
  <si>
    <t>pkt. Kar.</t>
  </si>
  <si>
    <t>Pkt. Kar.</t>
  </si>
  <si>
    <t>037</t>
  </si>
  <si>
    <t>022</t>
  </si>
  <si>
    <t>007</t>
  </si>
  <si>
    <t>017</t>
  </si>
  <si>
    <t>001</t>
  </si>
  <si>
    <t>005</t>
  </si>
  <si>
    <t>013</t>
  </si>
  <si>
    <t>003</t>
  </si>
  <si>
    <t>011</t>
  </si>
  <si>
    <t>015</t>
  </si>
  <si>
    <t>019</t>
  </si>
  <si>
    <t>021</t>
  </si>
  <si>
    <t>025</t>
  </si>
  <si>
    <t>031</t>
  </si>
  <si>
    <t>035</t>
  </si>
  <si>
    <t>039</t>
  </si>
  <si>
    <t>004</t>
  </si>
  <si>
    <t>Hubert
Piotr</t>
  </si>
  <si>
    <t>Świerczyński
Malinowski</t>
  </si>
  <si>
    <t>Szczecin
Sopot</t>
  </si>
  <si>
    <t>Bolesław
Ziemowit</t>
  </si>
  <si>
    <t>Pająk
Kabuła</t>
  </si>
  <si>
    <t>UKS Posejdon
m-KRTW "Rzułf"</t>
  </si>
  <si>
    <t>Ostrowski</t>
  </si>
  <si>
    <t>Sławomir</t>
  </si>
  <si>
    <t>?</t>
  </si>
  <si>
    <t>Kruszewski</t>
  </si>
  <si>
    <t>Naczk</t>
  </si>
  <si>
    <t>Kacper</t>
  </si>
  <si>
    <t>"Włóczykij"</t>
  </si>
  <si>
    <t>Rumia</t>
  </si>
  <si>
    <t>Zagrabski
Zajączkowski</t>
  </si>
  <si>
    <t>Maciej
Artur</t>
  </si>
  <si>
    <t>Skarmat</t>
  </si>
  <si>
    <t>Toruń</t>
  </si>
  <si>
    <t>Mariusz
Janusz</t>
  </si>
  <si>
    <t>Lucima
Lucima</t>
  </si>
  <si>
    <t>Strzelin</t>
  </si>
  <si>
    <t>13</t>
  </si>
  <si>
    <t>Kostrzewa
Kulińska</t>
  </si>
  <si>
    <t>Agata
Joanna</t>
  </si>
  <si>
    <t>016</t>
  </si>
  <si>
    <t>Blukacz 
Jędraszczyk</t>
  </si>
  <si>
    <t>Damian
Daniel</t>
  </si>
  <si>
    <t>Egzotyk</t>
  </si>
  <si>
    <t>Częstochowa</t>
  </si>
  <si>
    <t>Turska
Turska</t>
  </si>
  <si>
    <t>Katarzyna
Gizela</t>
  </si>
  <si>
    <t>Gim nr 19
LO nr 2</t>
  </si>
  <si>
    <t>Rachwalska
Puzio</t>
  </si>
  <si>
    <t>Aleksandra
Agnieszka</t>
  </si>
  <si>
    <t>028</t>
  </si>
  <si>
    <t>Opanowicz</t>
  </si>
  <si>
    <t>Dominik</t>
  </si>
  <si>
    <t>SKKT Włóczykij</t>
  </si>
  <si>
    <t>010</t>
  </si>
  <si>
    <t>Natalia
Anna</t>
  </si>
  <si>
    <t>Szczep Rodło</t>
  </si>
  <si>
    <t>SSP 35</t>
  </si>
  <si>
    <t>Duchna</t>
  </si>
  <si>
    <t>Przemysław</t>
  </si>
  <si>
    <t>Linowska
Drobotowicz</t>
  </si>
  <si>
    <t>Julita
Karolina</t>
  </si>
  <si>
    <t>NKL</t>
  </si>
  <si>
    <t>Trocha
Pacek</t>
  </si>
  <si>
    <t>Roman
Marek</t>
  </si>
  <si>
    <t>Wiraszka
Perliński</t>
  </si>
  <si>
    <t>Agata
Michał</t>
  </si>
  <si>
    <t>KInO Skróty
Kino Neptun</t>
  </si>
  <si>
    <t>036</t>
  </si>
  <si>
    <t>Płonka
Skadorwa</t>
  </si>
  <si>
    <t>Krzysztof
Tymon</t>
  </si>
  <si>
    <t>Toruń
Koszalin</t>
  </si>
  <si>
    <t>;030</t>
  </si>
  <si>
    <t>Zając 
Wieczorek</t>
  </si>
  <si>
    <t>Strzelecka
Kaczmarek</t>
  </si>
  <si>
    <t>Iwona
Janusz</t>
  </si>
  <si>
    <t>Toruń
Piła</t>
  </si>
  <si>
    <t>Urbańska
Popławska</t>
  </si>
  <si>
    <t>Ewelina
Anna</t>
  </si>
  <si>
    <t>Fudro
Frynas</t>
  </si>
  <si>
    <t>Jankowski</t>
  </si>
  <si>
    <t>Tomasz</t>
  </si>
  <si>
    <t>Ligienza
Zachara</t>
  </si>
  <si>
    <t>Krzysztof
Maciej</t>
  </si>
  <si>
    <t>024</t>
  </si>
  <si>
    <t>Królik
Czyżewski</t>
  </si>
  <si>
    <t>Damian
Mateusz</t>
  </si>
  <si>
    <t>Wieszaczewski
Janas</t>
  </si>
  <si>
    <t>PTTK Strzelin
Cyrkino</t>
  </si>
  <si>
    <t>Hajduk
Malinowski</t>
  </si>
  <si>
    <t>Mariusz
Stanisław</t>
  </si>
  <si>
    <t>70 SDH</t>
  </si>
  <si>
    <t>Sopot</t>
  </si>
  <si>
    <t>038</t>
  </si>
  <si>
    <t>Tarnowska
Brach</t>
  </si>
  <si>
    <t>Ewa
Monika</t>
  </si>
  <si>
    <t>014</t>
  </si>
  <si>
    <t>Gronau
Cegliński</t>
  </si>
  <si>
    <t>Tomasz
Janusz</t>
  </si>
  <si>
    <t>Pielgrzym Wa-wa</t>
  </si>
  <si>
    <t>Sikora
Socha</t>
  </si>
  <si>
    <t>Ryszard
Zbigniew</t>
  </si>
  <si>
    <t>Grillino</t>
  </si>
  <si>
    <t>Makieła</t>
  </si>
  <si>
    <t>Kazimierz</t>
  </si>
  <si>
    <t>026</t>
  </si>
  <si>
    <t>Herman-Iżycki</t>
  </si>
  <si>
    <t>Leszek</t>
  </si>
  <si>
    <t>Wójcik
Tomczyk</t>
  </si>
  <si>
    <t>Damian
Adam</t>
  </si>
  <si>
    <t>Wysocki
Fijor</t>
  </si>
  <si>
    <t>Andrzej
Waldemar</t>
  </si>
  <si>
    <t>018</t>
  </si>
  <si>
    <t>Strojek
Brzosowski</t>
  </si>
  <si>
    <t>Tarnowski
Ochotny</t>
  </si>
  <si>
    <t>Zbigniew
Rafael</t>
  </si>
  <si>
    <t>Drozda
Krochmal</t>
  </si>
  <si>
    <t>Wojciech
Andrzej</t>
  </si>
  <si>
    <t>HKT Trep</t>
  </si>
  <si>
    <t>Hajduk
Krejczy</t>
  </si>
  <si>
    <t>Dariusz
Arek</t>
  </si>
  <si>
    <t>Hajdas
Popławski</t>
  </si>
  <si>
    <t>Tomasz
Dariusz</t>
  </si>
  <si>
    <t>Foksińska
Walczyna</t>
  </si>
  <si>
    <t>Lidia
Dariusz</t>
  </si>
  <si>
    <t>006</t>
  </si>
  <si>
    <t>Marczak
Przychodzeń</t>
  </si>
  <si>
    <t>Wiktor
Andrzej</t>
  </si>
  <si>
    <t>Wa-wa</t>
  </si>
  <si>
    <t>Żywicki
Rzyski</t>
  </si>
  <si>
    <t>Piotr
Piotr</t>
  </si>
  <si>
    <t>Nowak
Cezary
Jaracz</t>
  </si>
  <si>
    <t>Wojciech
Cezary
Mirosław</t>
  </si>
  <si>
    <t>Ekotom</t>
  </si>
  <si>
    <t>Grudziądz</t>
  </si>
  <si>
    <t>002</t>
  </si>
  <si>
    <t>Wójcik
Zbrzeźny</t>
  </si>
  <si>
    <t>Jakusz</t>
  </si>
  <si>
    <t>Paweł</t>
  </si>
  <si>
    <t>012</t>
  </si>
  <si>
    <t>Narloch
Gromowski</t>
  </si>
  <si>
    <t>Wiesław
Bartłomiej</t>
  </si>
  <si>
    <t>Luks-Pol</t>
  </si>
  <si>
    <t>Worona
Matuszczak</t>
  </si>
  <si>
    <t>Mirosław
Agata</t>
  </si>
  <si>
    <t>Bydgoszcz</t>
  </si>
  <si>
    <t>Nowaczyk</t>
  </si>
  <si>
    <t>Michał</t>
  </si>
  <si>
    <t>Dariusz
Piotr</t>
  </si>
  <si>
    <t>Edward Sławomir</t>
  </si>
  <si>
    <t>Jacek Sebastian</t>
  </si>
  <si>
    <t>Mazurek
Szyndlarz</t>
  </si>
  <si>
    <t>Marcin Ireneusz</t>
  </si>
  <si>
    <t>Michał
Rafał</t>
  </si>
  <si>
    <t>E III</t>
  </si>
  <si>
    <t xml:space="preserve">Worona </t>
  </si>
  <si>
    <t>Jakub</t>
  </si>
  <si>
    <t>Aftanas
Kabuła</t>
  </si>
  <si>
    <t>Emanuel
Dobromir</t>
  </si>
  <si>
    <t>Wasiek
Gunia</t>
  </si>
  <si>
    <t>Karol 
Robert</t>
  </si>
  <si>
    <t>UKS Posejdon</t>
  </si>
  <si>
    <t>Loch
Rzepa</t>
  </si>
  <si>
    <t>Piotr
Krzysztof</t>
  </si>
  <si>
    <t>SKKT "Włóczykij"
GIM 4</t>
  </si>
  <si>
    <t>Juckiewicz
Ciemiński</t>
  </si>
  <si>
    <t>Igor
Marcin</t>
  </si>
  <si>
    <t>Mazan
Haptar</t>
  </si>
  <si>
    <t>Bartłomiej
Artur</t>
  </si>
  <si>
    <t>GIM NR 3</t>
  </si>
  <si>
    <t>Szczecin</t>
  </si>
  <si>
    <t>Mordawska
Orska</t>
  </si>
  <si>
    <t>Anna
Julia</t>
  </si>
  <si>
    <t>Kowalczyk
Zagórski</t>
  </si>
  <si>
    <t>Kowalik
Pujdak</t>
  </si>
  <si>
    <t>Kacper
Mikołaj</t>
  </si>
  <si>
    <t>0</t>
  </si>
  <si>
    <t>ABS</t>
  </si>
  <si>
    <t>Kwidzyński
Idczak</t>
  </si>
  <si>
    <t>Krzysztof
Dawid</t>
  </si>
  <si>
    <t>Kozłowski
Brejnak</t>
  </si>
  <si>
    <t>Mateusz
Marcin</t>
  </si>
  <si>
    <t>Tymiński
Szymański</t>
  </si>
  <si>
    <t>Łukasz
Piotr</t>
  </si>
  <si>
    <t>Umbras
Langowski</t>
  </si>
  <si>
    <t>Sieklicki
Guziewicz</t>
  </si>
  <si>
    <t>Stanisław
Aleksander</t>
  </si>
  <si>
    <t>Trzonkowski
Piskozub</t>
  </si>
  <si>
    <t>Adrian
Łukasz</t>
  </si>
  <si>
    <t>Parcham
Surma</t>
  </si>
  <si>
    <t>Karol
Aneta</t>
  </si>
  <si>
    <t>Piekut
Skrzypczak</t>
  </si>
  <si>
    <t>Robert
Artur</t>
  </si>
  <si>
    <t>Rachwalska
Cytawa</t>
  </si>
  <si>
    <t>Beata
Grzegorz</t>
  </si>
  <si>
    <t>Ablewski
Mądrzejewska</t>
  </si>
  <si>
    <t>Tomek
Weronika</t>
  </si>
  <si>
    <t>Kitowski
Przychocki</t>
  </si>
  <si>
    <t>Michał
Marek</t>
  </si>
  <si>
    <t>GIM 20</t>
  </si>
  <si>
    <t>Kaczorowski
Głombiowski</t>
  </si>
  <si>
    <t>Mateusz
Adam</t>
  </si>
  <si>
    <t>Dębski
Kacperczyk</t>
  </si>
  <si>
    <t>Michał
Maciej</t>
  </si>
  <si>
    <t>Żywicka
Kiedrowska</t>
  </si>
  <si>
    <t>Kamila
Danuta</t>
  </si>
  <si>
    <t>ZHP Szczep "Rodło"</t>
  </si>
  <si>
    <t>Prussak
Silkowska</t>
  </si>
  <si>
    <t>Agata
Agnieszka</t>
  </si>
  <si>
    <t>Trybała
Skrzypczak</t>
  </si>
  <si>
    <t>Asia
Karolina</t>
  </si>
  <si>
    <t>Safian
Piekur</t>
  </si>
  <si>
    <t>Klaudia
Aleksandra</t>
  </si>
  <si>
    <t>Zbucka
Perzyńska</t>
  </si>
  <si>
    <t>Gosia
Agata</t>
  </si>
  <si>
    <t>Liczbik
Skarżyński</t>
  </si>
  <si>
    <t>Marcin
Tomasz</t>
  </si>
  <si>
    <t>Pietrzak
Kornacka</t>
  </si>
  <si>
    <t>Agnieszka
Karolina</t>
  </si>
  <si>
    <t>Czerniakowski
Kaszubowski</t>
  </si>
  <si>
    <t>Piotr
Adam</t>
  </si>
  <si>
    <t>Kaim
Adamczyk</t>
  </si>
  <si>
    <t>Wojtek
Jacek</t>
  </si>
  <si>
    <t>Mikszuta
Górtowska</t>
  </si>
  <si>
    <t>Paulina
Inez</t>
  </si>
  <si>
    <t>Górska</t>
  </si>
  <si>
    <t>Angelika</t>
  </si>
  <si>
    <t>Krasna
Posiła</t>
  </si>
  <si>
    <t>Eliza
Arkadiusz</t>
  </si>
  <si>
    <t>Drobotowicz
Aftanas</t>
  </si>
  <si>
    <t>Martyna
Jaśmina</t>
  </si>
  <si>
    <t>Bryk
Kniaziew</t>
  </si>
  <si>
    <t>Kasia
Marlena</t>
  </si>
  <si>
    <t>Walentynowicz
Żółtowski</t>
  </si>
  <si>
    <t>Piotr
Jan</t>
  </si>
  <si>
    <t>Rezmer
Meyer</t>
  </si>
  <si>
    <t>Monika
Karolina</t>
  </si>
  <si>
    <t>Janik
Wędzik</t>
  </si>
  <si>
    <t>Karol
Paweł</t>
  </si>
  <si>
    <t>Wieluńska
Wiśniewska</t>
  </si>
  <si>
    <t>Bianga
Jeszke</t>
  </si>
  <si>
    <t>Paweł
Michał</t>
  </si>
  <si>
    <t>Jankowski
Rynkiewicz</t>
  </si>
  <si>
    <t>Kobryń
Siedlecka</t>
  </si>
  <si>
    <t>Roma
Magda</t>
  </si>
  <si>
    <t>Kamiński
Hublewski</t>
  </si>
  <si>
    <t>Aleksander
Mateusz</t>
  </si>
  <si>
    <t>Lipke
Koper</t>
  </si>
  <si>
    <t>Patrycja
Edyta</t>
  </si>
  <si>
    <t>Lipski
Preiss</t>
  </si>
  <si>
    <t>Iza
Paulina</t>
  </si>
  <si>
    <t>miejsce</t>
  </si>
  <si>
    <t>Rzyska
Łosik</t>
  </si>
  <si>
    <t>ZSEE
NK MALInO</t>
  </si>
  <si>
    <t>"SKARMAT"</t>
  </si>
  <si>
    <t>KIno Skarmat
KInO Skarmat</t>
  </si>
  <si>
    <t>Toruń
Toruń</t>
  </si>
  <si>
    <t>KInO Skarmat</t>
  </si>
  <si>
    <t xml:space="preserve">KInO Skarmat
</t>
  </si>
  <si>
    <t xml:space="preserve">Skarmat
</t>
  </si>
  <si>
    <t xml:space="preserve">Toruń
</t>
  </si>
  <si>
    <t>Dominik
Łukasz</t>
  </si>
  <si>
    <t>Krukowski
Papke</t>
  </si>
  <si>
    <t>Piotr
Arkadiusz</t>
  </si>
  <si>
    <t>Dawid
Jacek</t>
  </si>
  <si>
    <t>Szabowski
Pawowicz</t>
  </si>
  <si>
    <t>Klaudia
Izabela</t>
  </si>
  <si>
    <t>Jakub
Dawid</t>
  </si>
  <si>
    <t>Gim. Nr 20</t>
  </si>
  <si>
    <t>Bartosz
Mariusz</t>
  </si>
  <si>
    <t>Gim nr 9</t>
  </si>
  <si>
    <t>1,00</t>
  </si>
  <si>
    <t>PPG 06</t>
  </si>
  <si>
    <t>Miejsce</t>
  </si>
  <si>
    <t>start poza
klasyfikacją</t>
  </si>
  <si>
    <t>Certus</t>
  </si>
  <si>
    <t>Radom</t>
  </si>
  <si>
    <t>Skróty</t>
  </si>
  <si>
    <t>Police</t>
  </si>
  <si>
    <t>Gliwice</t>
  </si>
  <si>
    <t>start poza 
klasyfikacją</t>
  </si>
  <si>
    <t>Knurów
Szczecin</t>
  </si>
  <si>
    <t>Warszawa</t>
  </si>
  <si>
    <t>Zielona Góra
Byst. Kłodzka</t>
  </si>
  <si>
    <t xml:space="preserve">Egzotyk
</t>
  </si>
  <si>
    <t>Częstochowa
Wrocław</t>
  </si>
  <si>
    <t>Grudziądz
Warszawa</t>
  </si>
  <si>
    <t>Dzierżoniów
Gdańsk</t>
  </si>
  <si>
    <t>Unisław
Toruń</t>
  </si>
  <si>
    <t>Ustka
Warszawa</t>
  </si>
  <si>
    <t xml:space="preserve">Msc </t>
  </si>
  <si>
    <t xml:space="preserve">Nazwisko </t>
  </si>
  <si>
    <t xml:space="preserve">Imię </t>
  </si>
  <si>
    <t>BPK
 (90)</t>
  </si>
  <si>
    <t>BPK 
(60)</t>
  </si>
  <si>
    <t>PKS 
(25)</t>
  </si>
  <si>
    <t>PKS 
(15)</t>
  </si>
  <si>
    <t>ZM 
(10)</t>
  </si>
  <si>
    <t>OP
 (10)</t>
  </si>
  <si>
    <t>PM
 (30)</t>
  </si>
  <si>
    <t>WK 
(30)</t>
  </si>
  <si>
    <t xml:space="preserve">L </t>
  </si>
  <si>
    <t xml:space="preserve">Czas </t>
  </si>
  <si>
    <t xml:space="preserve">Wynik </t>
  </si>
  <si>
    <t>Mońka 
Muszytowski</t>
  </si>
  <si>
    <t>Michał Michał</t>
  </si>
  <si>
    <t>G 19</t>
  </si>
  <si>
    <t>Rzepa
Wielemborska
Ostrowski
Dawidowski</t>
  </si>
  <si>
    <t>Sławek
Asia
Marcin
Michał</t>
  </si>
  <si>
    <t>Madziejewska
Modzelewska
Cybulski</t>
  </si>
  <si>
    <t>Agata
Beata
Damian</t>
  </si>
  <si>
    <t>Surma
Pawlik
Wrosz</t>
  </si>
  <si>
    <t>Marek
Adrian
Sławek</t>
  </si>
  <si>
    <t>Boguski
Żółtowski
Rapiej</t>
  </si>
  <si>
    <t>Kuba
Wojtek
Tomek</t>
  </si>
  <si>
    <t>G 35</t>
  </si>
  <si>
    <t>Rychter</t>
  </si>
  <si>
    <t>Krzysztof</t>
  </si>
  <si>
    <t>Poświątny
Strusiński</t>
  </si>
  <si>
    <t>Mariusz
Marcin</t>
  </si>
  <si>
    <t>Nie tylko dla orłów</t>
  </si>
  <si>
    <t>Bartusch
Bartusch</t>
  </si>
  <si>
    <t>Weronika
Rafał</t>
  </si>
  <si>
    <t>Jankowska
Dziuban
Kornacka
Ornat</t>
  </si>
  <si>
    <t>Natalia
Katarzyna
Kamila
Karolina</t>
  </si>
  <si>
    <t>SP 35</t>
  </si>
  <si>
    <t>Turbiarz
Posfaszny
Ślizewski
Szczepański
Trojanowski</t>
  </si>
  <si>
    <t>Jasiński
Boś
Dolatowski</t>
  </si>
  <si>
    <t>Jeremi
Kacper
Piotr</t>
  </si>
  <si>
    <t>Zaręba
Bartoszewicz</t>
  </si>
  <si>
    <t>Benek
Kamil</t>
  </si>
  <si>
    <t>Szulc
Bannach
Rząska</t>
  </si>
  <si>
    <t>Mateusz
Krzysztof
Robert</t>
  </si>
  <si>
    <t xml:space="preserve"> "Włóczykij"</t>
  </si>
  <si>
    <t xml:space="preserve">Ekoton
</t>
  </si>
  <si>
    <t>Puchar 
Polski</t>
  </si>
  <si>
    <t>Puchar
Polski</t>
  </si>
  <si>
    <t>PTTK Strzelin</t>
  </si>
  <si>
    <t>KInO Neptun
POSEJDON</t>
  </si>
  <si>
    <t>KInO Neptun
-</t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</si>
</sst>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[$-409]dddd\,\ mmmm\ dd\,\ yyyy"/>
    <numFmt numFmtId="177" formatCode="[$-409]h:mm:ss\ AM/PM"/>
    <numFmt numFmtId="178" formatCode="000"/>
    <numFmt numFmtId="179" formatCode="0.000"/>
    <numFmt numFmtId="180" formatCode="0.00000"/>
    <numFmt numFmtId="181" formatCode="0.0000"/>
  </numFmts>
  <fonts count="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0"/>
    </font>
    <font>
      <b/>
      <sz val="10"/>
      <name val="Arial CE"/>
      <family val="2"/>
    </font>
    <font>
      <sz val="9"/>
      <name val="Arial CE"/>
      <family val="2"/>
    </font>
    <font>
      <b/>
      <sz val="10"/>
      <name val="Arial"/>
      <family val="2"/>
    </font>
    <font>
      <b/>
      <sz val="8"/>
      <name val="Arial CE"/>
      <family val="2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5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left" wrapText="1"/>
    </xf>
    <xf numFmtId="0" fontId="0" fillId="0" borderId="1" xfId="0" applyFont="1" applyBorder="1" applyAlignment="1">
      <alignment horizontal="center" wrapText="1"/>
    </xf>
    <xf numFmtId="0" fontId="0" fillId="0" borderId="0" xfId="0" applyFont="1" applyAlignment="1">
      <alignment horizontal="left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 quotePrefix="1">
      <alignment horizontal="left" wrapText="1"/>
    </xf>
    <xf numFmtId="0" fontId="0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center"/>
    </xf>
    <xf numFmtId="0" fontId="0" fillId="0" borderId="1" xfId="0" applyFont="1" applyBorder="1" applyAlignment="1" quotePrefix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4" fillId="0" borderId="3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" xfId="0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/>
    </xf>
    <xf numFmtId="0" fontId="0" fillId="0" borderId="1" xfId="0" applyFont="1" applyBorder="1" applyAlignment="1" quotePrefix="1">
      <alignment horizontal="center"/>
    </xf>
    <xf numFmtId="0" fontId="0" fillId="0" borderId="1" xfId="0" applyFont="1" applyFill="1" applyBorder="1" applyAlignment="1" quotePrefix="1">
      <alignment horizontal="center"/>
    </xf>
    <xf numFmtId="0" fontId="3" fillId="0" borderId="1" xfId="20" applyFont="1" applyFill="1" applyBorder="1" applyAlignment="1">
      <alignment horizontal="center" wrapText="1"/>
      <protection/>
    </xf>
    <xf numFmtId="0" fontId="0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2" fontId="0" fillId="0" borderId="1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2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3" fillId="0" borderId="1" xfId="20" applyFont="1" applyBorder="1" applyAlignment="1">
      <alignment horizontal="center" vertical="center"/>
      <protection/>
    </xf>
    <xf numFmtId="0" fontId="3" fillId="0" borderId="1" xfId="20" applyFont="1" applyBorder="1" applyAlignment="1">
      <alignment horizontal="center" vertical="center"/>
      <protection/>
    </xf>
    <xf numFmtId="0" fontId="0" fillId="0" borderId="1" xfId="0" applyFont="1" applyBorder="1" applyAlignment="1" quotePrefix="1">
      <alignment horizontal="center" vertical="center"/>
    </xf>
    <xf numFmtId="2" fontId="0" fillId="0" borderId="1" xfId="0" applyNumberFormat="1" applyFont="1" applyBorder="1" applyAlignment="1" quotePrefix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1" xfId="0" applyFont="1" applyFill="1" applyBorder="1" applyAlignment="1" quotePrefix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3" fillId="0" borderId="1" xfId="20" applyFont="1" applyFill="1" applyBorder="1" applyAlignment="1">
      <alignment horizontal="center" vertical="center"/>
      <protection/>
    </xf>
    <xf numFmtId="0" fontId="0" fillId="0" borderId="1" xfId="0" applyFont="1" applyBorder="1" applyAlignment="1" quotePrefix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3" fillId="0" borderId="1" xfId="20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horizontal="center" vertical="center"/>
    </xf>
    <xf numFmtId="2" fontId="0" fillId="0" borderId="0" xfId="0" applyNumberFormat="1" applyFont="1" applyAlignment="1">
      <alignment horizontal="center" vertical="center"/>
    </xf>
    <xf numFmtId="0" fontId="3" fillId="0" borderId="1" xfId="20" applyFont="1" applyBorder="1" applyAlignment="1" quotePrefix="1">
      <alignment horizontal="center" vertical="center"/>
      <protection/>
    </xf>
    <xf numFmtId="0" fontId="0" fillId="0" borderId="0" xfId="0" applyFont="1" applyFill="1" applyBorder="1" applyAlignment="1">
      <alignment horizontal="center"/>
    </xf>
    <xf numFmtId="0" fontId="0" fillId="0" borderId="1" xfId="0" applyFont="1" applyBorder="1" applyAlignment="1" quotePrefix="1">
      <alignment horizontal="center" wrapText="1"/>
    </xf>
    <xf numFmtId="0" fontId="0" fillId="0" borderId="1" xfId="0" applyFont="1" applyBorder="1" applyAlignment="1" quotePrefix="1">
      <alignment horizontal="center" wrapText="1"/>
    </xf>
    <xf numFmtId="0" fontId="0" fillId="0" borderId="1" xfId="0" applyFont="1" applyFill="1" applyBorder="1" applyAlignment="1" quotePrefix="1">
      <alignment horizontal="center"/>
    </xf>
    <xf numFmtId="0" fontId="3" fillId="0" borderId="1" xfId="20" applyFont="1" applyFill="1" applyBorder="1" applyAlignment="1">
      <alignment horizontal="left" wrapText="1"/>
      <protection/>
    </xf>
    <xf numFmtId="0" fontId="0" fillId="0" borderId="1" xfId="0" applyFont="1" applyBorder="1" applyAlignment="1">
      <alignment horizontal="left" wrapText="1"/>
    </xf>
    <xf numFmtId="0" fontId="0" fillId="0" borderId="1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4" xfId="0" applyFont="1" applyBorder="1" applyAlignment="1">
      <alignment horizontal="left" wrapText="1"/>
    </xf>
    <xf numFmtId="0" fontId="0" fillId="0" borderId="4" xfId="0" applyFont="1" applyBorder="1" applyAlignment="1">
      <alignment horizontal="center" wrapText="1"/>
    </xf>
    <xf numFmtId="0" fontId="0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5" xfId="0" applyFont="1" applyBorder="1" applyAlignment="1">
      <alignment horizontal="center" shrinkToFit="1"/>
    </xf>
    <xf numFmtId="0" fontId="0" fillId="0" borderId="6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5" xfId="0" applyFont="1" applyBorder="1" applyAlignment="1" quotePrefix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5" xfId="0" applyFont="1" applyBorder="1" applyAlignment="1">
      <alignment horizontal="left" wrapText="1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11" xfId="0" applyFont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left"/>
    </xf>
    <xf numFmtId="0" fontId="4" fillId="0" borderId="5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2" fontId="0" fillId="0" borderId="5" xfId="0" applyNumberFormat="1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left" wrapText="1"/>
    </xf>
    <xf numFmtId="0" fontId="0" fillId="0" borderId="10" xfId="0" applyFont="1" applyBorder="1" applyAlignment="1">
      <alignment horizontal="center" wrapText="1"/>
    </xf>
    <xf numFmtId="0" fontId="0" fillId="0" borderId="5" xfId="0" applyFont="1" applyBorder="1" applyAlignment="1">
      <alignment horizontal="center" wrapText="1"/>
    </xf>
    <xf numFmtId="0" fontId="0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  <xf numFmtId="2" fontId="0" fillId="0" borderId="4" xfId="0" applyNumberFormat="1" applyFont="1" applyBorder="1" applyAlignment="1">
      <alignment horizontal="center" vertical="center"/>
    </xf>
    <xf numFmtId="0" fontId="3" fillId="0" borderId="4" xfId="20" applyFont="1" applyBorder="1" applyAlignment="1">
      <alignment horizontal="center" vertical="center"/>
      <protection/>
    </xf>
    <xf numFmtId="0" fontId="3" fillId="0" borderId="4" xfId="20" applyFont="1" applyBorder="1" applyAlignment="1">
      <alignment horizontal="center" vertical="center"/>
      <protection/>
    </xf>
    <xf numFmtId="2" fontId="0" fillId="0" borderId="4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2" fontId="4" fillId="0" borderId="5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2" fontId="0" fillId="0" borderId="5" xfId="0" applyNumberFormat="1" applyFont="1" applyBorder="1" applyAlignment="1" quotePrefix="1">
      <alignment horizontal="center" vertical="center"/>
    </xf>
    <xf numFmtId="0" fontId="0" fillId="0" borderId="5" xfId="0" applyFont="1" applyBorder="1" applyAlignment="1" quotePrefix="1">
      <alignment horizontal="center" vertical="center"/>
    </xf>
    <xf numFmtId="0" fontId="3" fillId="0" borderId="5" xfId="20" applyFont="1" applyBorder="1" applyAlignment="1">
      <alignment horizontal="center" vertical="center"/>
      <protection/>
    </xf>
    <xf numFmtId="0" fontId="3" fillId="0" borderId="5" xfId="20" applyFont="1" applyBorder="1" applyAlignment="1" quotePrefix="1">
      <alignment horizontal="center" vertical="center"/>
      <protection/>
    </xf>
    <xf numFmtId="2" fontId="0" fillId="0" borderId="5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4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3" fillId="0" borderId="1" xfId="20" applyFont="1" applyFill="1" applyBorder="1" applyAlignment="1">
      <alignment horizontal="left" vertical="center" wrapText="1"/>
      <protection/>
    </xf>
    <xf numFmtId="0" fontId="0" fillId="0" borderId="1" xfId="0" applyFont="1" applyBorder="1" applyAlignment="1">
      <alignment horizontal="left" vertical="center"/>
    </xf>
    <xf numFmtId="0" fontId="0" fillId="0" borderId="5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6" fillId="0" borderId="1" xfId="18" applyFont="1" applyBorder="1" applyAlignment="1">
      <alignment horizontal="center"/>
      <protection/>
    </xf>
    <xf numFmtId="0" fontId="6" fillId="0" borderId="1" xfId="18" applyFont="1" applyBorder="1">
      <alignment/>
      <protection/>
    </xf>
    <xf numFmtId="0" fontId="7" fillId="0" borderId="1" xfId="19" applyFont="1" applyFill="1" applyBorder="1" applyAlignment="1">
      <alignment horizontal="center" vertical="center" wrapText="1"/>
      <protection/>
    </xf>
    <xf numFmtId="0" fontId="6" fillId="0" borderId="1" xfId="18" applyFont="1" applyBorder="1" applyAlignment="1">
      <alignment horizontal="center" wrapText="1"/>
      <protection/>
    </xf>
    <xf numFmtId="0" fontId="3" fillId="0" borderId="0" xfId="18">
      <alignment/>
      <protection/>
    </xf>
    <xf numFmtId="0" fontId="3" fillId="0" borderId="1" xfId="18" applyFont="1" applyBorder="1" applyAlignment="1">
      <alignment horizontal="left"/>
      <protection/>
    </xf>
    <xf numFmtId="0" fontId="3" fillId="0" borderId="1" xfId="18" applyFont="1" applyBorder="1" applyAlignment="1">
      <alignment wrapText="1"/>
      <protection/>
    </xf>
    <xf numFmtId="0" fontId="3" fillId="0" borderId="1" xfId="18" applyFont="1" applyBorder="1" applyAlignment="1">
      <alignment horizontal="center"/>
      <protection/>
    </xf>
    <xf numFmtId="0" fontId="3" fillId="0" borderId="1" xfId="18" applyFont="1" applyBorder="1" applyAlignment="1">
      <alignment horizontal="center"/>
      <protection/>
    </xf>
    <xf numFmtId="0" fontId="3" fillId="0" borderId="15" xfId="18" applyFont="1" applyFill="1" applyBorder="1" applyAlignment="1">
      <alignment horizontal="center"/>
      <protection/>
    </xf>
    <xf numFmtId="0" fontId="3" fillId="0" borderId="1" xfId="18" applyBorder="1" applyAlignment="1">
      <alignment horizontal="left"/>
      <protection/>
    </xf>
    <xf numFmtId="0" fontId="3" fillId="0" borderId="0" xfId="18" applyAlignment="1">
      <alignment wrapText="1"/>
      <protection/>
    </xf>
    <xf numFmtId="0" fontId="3" fillId="0" borderId="1" xfId="18" applyBorder="1" applyAlignment="1">
      <alignment wrapText="1"/>
      <protection/>
    </xf>
    <xf numFmtId="0" fontId="3" fillId="0" borderId="1" xfId="18" applyBorder="1">
      <alignment/>
      <protection/>
    </xf>
    <xf numFmtId="0" fontId="3" fillId="0" borderId="1" xfId="18" applyFill="1" applyBorder="1" applyAlignment="1">
      <alignment wrapText="1"/>
      <protection/>
    </xf>
    <xf numFmtId="0" fontId="3" fillId="0" borderId="0" xfId="18" applyAlignment="1">
      <alignment horizontal="left"/>
      <protection/>
    </xf>
    <xf numFmtId="0" fontId="4" fillId="0" borderId="10" xfId="0" applyFont="1" applyBorder="1" applyAlignment="1">
      <alignment horizontal="center" shrinkToFit="1"/>
    </xf>
    <xf numFmtId="0" fontId="3" fillId="0" borderId="0" xfId="18" applyFill="1" applyBorder="1" applyAlignment="1">
      <alignment wrapText="1"/>
      <protection/>
    </xf>
    <xf numFmtId="0" fontId="3" fillId="0" borderId="0" xfId="18" applyAlignment="1">
      <alignment horizontal="center"/>
      <protection/>
    </xf>
    <xf numFmtId="0" fontId="3" fillId="0" borderId="1" xfId="18" applyFont="1" applyBorder="1">
      <alignment/>
      <protection/>
    </xf>
    <xf numFmtId="0" fontId="0" fillId="0" borderId="0" xfId="0" applyFont="1" applyAlignment="1">
      <alignment/>
    </xf>
    <xf numFmtId="0" fontId="0" fillId="0" borderId="16" xfId="0" applyFont="1" applyBorder="1" applyAlignment="1">
      <alignment horizontal="left" wrapText="1"/>
    </xf>
    <xf numFmtId="0" fontId="0" fillId="0" borderId="16" xfId="0" applyFont="1" applyBorder="1" applyAlignment="1" quotePrefix="1">
      <alignment horizontal="center"/>
    </xf>
    <xf numFmtId="0" fontId="0" fillId="0" borderId="16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6" xfId="0" applyFont="1" applyBorder="1" applyAlignment="1" quotePrefix="1">
      <alignment horizontal="center"/>
    </xf>
    <xf numFmtId="0" fontId="4" fillId="0" borderId="8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0" xfId="0" applyFont="1" applyBorder="1" applyAlignment="1" quotePrefix="1">
      <alignment horizontal="center"/>
    </xf>
    <xf numFmtId="0" fontId="0" fillId="0" borderId="13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5" xfId="0" applyFont="1" applyBorder="1" applyAlignment="1">
      <alignment horizontal="left"/>
    </xf>
    <xf numFmtId="0" fontId="0" fillId="0" borderId="5" xfId="0" applyFont="1" applyBorder="1" applyAlignment="1" quotePrefix="1">
      <alignment horizontal="center"/>
    </xf>
    <xf numFmtId="0" fontId="0" fillId="0" borderId="18" xfId="0" applyFont="1" applyBorder="1" applyAlignment="1" quotePrefix="1">
      <alignment horizontal="center"/>
    </xf>
    <xf numFmtId="0" fontId="0" fillId="0" borderId="17" xfId="0" applyFont="1" applyBorder="1" applyAlignment="1">
      <alignment horizontal="center"/>
    </xf>
    <xf numFmtId="0" fontId="0" fillId="0" borderId="10" xfId="0" applyFont="1" applyBorder="1" applyAlignment="1" quotePrefix="1">
      <alignment horizontal="center"/>
    </xf>
    <xf numFmtId="0" fontId="0" fillId="0" borderId="8" xfId="0" applyFont="1" applyBorder="1" applyAlignment="1" quotePrefix="1">
      <alignment horizontal="center"/>
    </xf>
    <xf numFmtId="0" fontId="0" fillId="0" borderId="14" xfId="0" applyFont="1" applyBorder="1" applyAlignment="1" quotePrefix="1">
      <alignment horizontal="center"/>
    </xf>
    <xf numFmtId="0" fontId="0" fillId="0" borderId="13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wrapText="1"/>
    </xf>
    <xf numFmtId="0" fontId="4" fillId="0" borderId="5" xfId="0" applyFont="1" applyBorder="1" applyAlignment="1">
      <alignment horizontal="center" shrinkToFit="1"/>
    </xf>
    <xf numFmtId="0" fontId="0" fillId="0" borderId="12" xfId="0" applyFont="1" applyBorder="1" applyAlignment="1">
      <alignment horizontal="center" wrapText="1"/>
    </xf>
    <xf numFmtId="0" fontId="0" fillId="0" borderId="4" xfId="0" applyFont="1" applyBorder="1" applyAlignment="1">
      <alignment horizontal="center"/>
    </xf>
    <xf numFmtId="0" fontId="0" fillId="0" borderId="13" xfId="0" applyFont="1" applyBorder="1" applyAlignment="1">
      <alignment horizontal="center" wrapText="1"/>
    </xf>
    <xf numFmtId="0" fontId="0" fillId="0" borderId="5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5" fillId="0" borderId="19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</cellXfs>
  <cellStyles count="11">
    <cellStyle name="Normal" xfId="0"/>
    <cellStyle name="Comma" xfId="15"/>
    <cellStyle name="Comma [0]" xfId="16"/>
    <cellStyle name="Hyperlink" xfId="17"/>
    <cellStyle name="Normalny_GOSK 2006 - wyniki" xfId="18"/>
    <cellStyle name="Normalny_PPG TZ - 01 - VITAVA 2005 - wyniki" xfId="19"/>
    <cellStyle name="Normalny_TD_TM_E2" xfId="20"/>
    <cellStyle name="Followed Hyperlink" xfId="21"/>
    <cellStyle name="Percent" xfId="22"/>
    <cellStyle name="Currency" xfId="23"/>
    <cellStyle name="Currency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63"/>
  <sheetViews>
    <sheetView workbookViewId="0" topLeftCell="A1">
      <selection activeCell="P1" sqref="N1:P1"/>
    </sheetView>
  </sheetViews>
  <sheetFormatPr defaultColWidth="9.00390625" defaultRowHeight="12.75"/>
  <cols>
    <col min="1" max="1" width="3.875" style="120" customWidth="1"/>
    <col min="2" max="2" width="12.875" style="120" bestFit="1" customWidth="1"/>
    <col min="3" max="3" width="10.75390625" style="120" customWidth="1"/>
    <col min="4" max="4" width="16.125" style="120" bestFit="1" customWidth="1"/>
    <col min="5" max="5" width="7.375" style="120" bestFit="1" customWidth="1"/>
    <col min="6" max="15" width="5.75390625" style="134" customWidth="1"/>
    <col min="16" max="16" width="7.125" style="134" bestFit="1" customWidth="1"/>
    <col min="17" max="16384" width="9.125" style="120" customWidth="1"/>
  </cols>
  <sheetData>
    <row r="1" spans="1:16" ht="25.5">
      <c r="A1" s="116" t="s">
        <v>313</v>
      </c>
      <c r="B1" s="117" t="s">
        <v>314</v>
      </c>
      <c r="C1" s="117" t="s">
        <v>315</v>
      </c>
      <c r="D1" s="117" t="s">
        <v>4</v>
      </c>
      <c r="E1" s="117" t="s">
        <v>3</v>
      </c>
      <c r="F1" s="118" t="s">
        <v>316</v>
      </c>
      <c r="G1" s="118" t="s">
        <v>317</v>
      </c>
      <c r="H1" s="118" t="s">
        <v>318</v>
      </c>
      <c r="I1" s="118" t="s">
        <v>319</v>
      </c>
      <c r="J1" s="119" t="s">
        <v>320</v>
      </c>
      <c r="K1" s="118" t="s">
        <v>321</v>
      </c>
      <c r="L1" s="118" t="s">
        <v>322</v>
      </c>
      <c r="M1" s="118" t="s">
        <v>323</v>
      </c>
      <c r="N1" s="116" t="s">
        <v>324</v>
      </c>
      <c r="O1" s="116" t="s">
        <v>325</v>
      </c>
      <c r="P1" s="116" t="s">
        <v>326</v>
      </c>
    </row>
    <row r="2" spans="1:17" ht="27.75" customHeight="1">
      <c r="A2" s="121">
        <v>1</v>
      </c>
      <c r="B2" s="122" t="s">
        <v>327</v>
      </c>
      <c r="C2" s="122" t="s">
        <v>328</v>
      </c>
      <c r="D2" s="122" t="s">
        <v>329</v>
      </c>
      <c r="E2" s="122" t="s">
        <v>7</v>
      </c>
      <c r="F2" s="123">
        <v>0</v>
      </c>
      <c r="G2" s="123">
        <v>0</v>
      </c>
      <c r="H2" s="123">
        <v>0</v>
      </c>
      <c r="I2" s="123">
        <v>0</v>
      </c>
      <c r="J2" s="123">
        <v>0</v>
      </c>
      <c r="K2" s="123">
        <v>0</v>
      </c>
      <c r="L2" s="123">
        <v>0</v>
      </c>
      <c r="M2" s="123">
        <v>0</v>
      </c>
      <c r="N2" s="123">
        <v>0</v>
      </c>
      <c r="O2" s="123">
        <v>69</v>
      </c>
      <c r="P2" s="124">
        <v>0</v>
      </c>
      <c r="Q2" s="125"/>
    </row>
    <row r="3" spans="1:17" ht="51">
      <c r="A3" s="126">
        <v>1</v>
      </c>
      <c r="B3" s="127" t="s">
        <v>330</v>
      </c>
      <c r="C3" s="128" t="s">
        <v>331</v>
      </c>
      <c r="D3" s="122" t="s">
        <v>356</v>
      </c>
      <c r="E3" s="129" t="s">
        <v>52</v>
      </c>
      <c r="F3" s="123">
        <v>0</v>
      </c>
      <c r="G3" s="123">
        <v>0</v>
      </c>
      <c r="H3" s="123">
        <v>0</v>
      </c>
      <c r="I3" s="123">
        <v>0</v>
      </c>
      <c r="J3" s="123">
        <v>0</v>
      </c>
      <c r="K3" s="123">
        <v>0</v>
      </c>
      <c r="L3" s="123">
        <v>0</v>
      </c>
      <c r="M3" s="123">
        <v>0</v>
      </c>
      <c r="N3" s="123">
        <v>0</v>
      </c>
      <c r="O3" s="123">
        <v>54</v>
      </c>
      <c r="P3" s="124">
        <v>0</v>
      </c>
      <c r="Q3" s="125"/>
    </row>
    <row r="4" spans="1:17" ht="38.25">
      <c r="A4" s="128">
        <v>1</v>
      </c>
      <c r="B4" s="128" t="s">
        <v>332</v>
      </c>
      <c r="C4" s="128" t="s">
        <v>333</v>
      </c>
      <c r="D4" s="122" t="s">
        <v>329</v>
      </c>
      <c r="E4" s="129" t="s">
        <v>7</v>
      </c>
      <c r="F4" s="123">
        <v>0</v>
      </c>
      <c r="G4" s="123">
        <v>0</v>
      </c>
      <c r="H4" s="123">
        <v>0</v>
      </c>
      <c r="I4" s="123">
        <v>0</v>
      </c>
      <c r="J4" s="123">
        <v>10</v>
      </c>
      <c r="K4" s="123">
        <v>0</v>
      </c>
      <c r="L4" s="123">
        <v>0</v>
      </c>
      <c r="M4" s="123">
        <v>0</v>
      </c>
      <c r="N4" s="123">
        <v>0</v>
      </c>
      <c r="O4" s="123">
        <v>61</v>
      </c>
      <c r="P4" s="124">
        <v>0</v>
      </c>
      <c r="Q4" s="125"/>
    </row>
    <row r="5" spans="1:17" ht="38.25">
      <c r="A5" s="126">
        <v>1</v>
      </c>
      <c r="B5" s="130" t="s">
        <v>334</v>
      </c>
      <c r="C5" s="130" t="s">
        <v>335</v>
      </c>
      <c r="D5" s="135" t="s">
        <v>356</v>
      </c>
      <c r="E5" s="129" t="s">
        <v>52</v>
      </c>
      <c r="F5" s="123">
        <v>0</v>
      </c>
      <c r="G5" s="123">
        <v>0</v>
      </c>
      <c r="H5" s="123">
        <v>0</v>
      </c>
      <c r="I5" s="123">
        <v>0</v>
      </c>
      <c r="J5" s="123">
        <v>10</v>
      </c>
      <c r="K5" s="123">
        <v>0</v>
      </c>
      <c r="L5" s="123">
        <v>0</v>
      </c>
      <c r="M5" s="123">
        <v>0</v>
      </c>
      <c r="N5" s="123">
        <v>0</v>
      </c>
      <c r="O5" s="123">
        <v>77</v>
      </c>
      <c r="P5" s="124">
        <v>0</v>
      </c>
      <c r="Q5" s="125"/>
    </row>
    <row r="6" spans="1:17" ht="27.75" customHeight="1">
      <c r="A6" s="126">
        <v>1</v>
      </c>
      <c r="B6" s="128" t="s">
        <v>169</v>
      </c>
      <c r="C6" s="128" t="s">
        <v>170</v>
      </c>
      <c r="D6" s="122"/>
      <c r="E6" s="129" t="s">
        <v>7</v>
      </c>
      <c r="F6" s="123">
        <v>0</v>
      </c>
      <c r="G6" s="123">
        <v>0</v>
      </c>
      <c r="H6" s="123">
        <v>0</v>
      </c>
      <c r="I6" s="123">
        <v>0</v>
      </c>
      <c r="J6" s="123">
        <v>0</v>
      </c>
      <c r="K6" s="123">
        <v>0</v>
      </c>
      <c r="L6" s="123">
        <v>0</v>
      </c>
      <c r="M6" s="123">
        <v>0</v>
      </c>
      <c r="N6" s="123">
        <v>0</v>
      </c>
      <c r="O6" s="123">
        <v>27</v>
      </c>
      <c r="P6" s="124">
        <v>0</v>
      </c>
      <c r="Q6" s="125"/>
    </row>
    <row r="7" spans="1:17" ht="38.25">
      <c r="A7" s="126">
        <v>6</v>
      </c>
      <c r="B7" s="130" t="s">
        <v>336</v>
      </c>
      <c r="C7" s="130" t="s">
        <v>337</v>
      </c>
      <c r="D7" s="122" t="s">
        <v>338</v>
      </c>
      <c r="E7" s="129" t="s">
        <v>7</v>
      </c>
      <c r="F7" s="123">
        <v>0</v>
      </c>
      <c r="G7" s="123">
        <v>0</v>
      </c>
      <c r="H7" s="123">
        <v>25</v>
      </c>
      <c r="I7" s="123">
        <v>0</v>
      </c>
      <c r="J7" s="123">
        <v>0</v>
      </c>
      <c r="K7" s="123">
        <v>0</v>
      </c>
      <c r="L7" s="123">
        <v>0</v>
      </c>
      <c r="M7" s="123">
        <v>0</v>
      </c>
      <c r="N7" s="123">
        <v>0</v>
      </c>
      <c r="O7" s="123">
        <v>58</v>
      </c>
      <c r="P7" s="124">
        <v>25</v>
      </c>
      <c r="Q7" s="125"/>
    </row>
    <row r="8" spans="1:17" ht="27.75" customHeight="1">
      <c r="A8" s="126">
        <v>7</v>
      </c>
      <c r="B8" s="128" t="s">
        <v>339</v>
      </c>
      <c r="C8" s="128" t="s">
        <v>340</v>
      </c>
      <c r="D8" s="129"/>
      <c r="E8" s="129" t="s">
        <v>9</v>
      </c>
      <c r="F8" s="123">
        <v>0</v>
      </c>
      <c r="G8" s="123">
        <v>0</v>
      </c>
      <c r="H8" s="123">
        <v>25</v>
      </c>
      <c r="I8" s="123">
        <v>0</v>
      </c>
      <c r="J8" s="123">
        <v>0</v>
      </c>
      <c r="K8" s="123">
        <v>0</v>
      </c>
      <c r="L8" s="123">
        <v>0</v>
      </c>
      <c r="M8" s="123">
        <v>0</v>
      </c>
      <c r="N8" s="123">
        <v>0</v>
      </c>
      <c r="O8" s="123">
        <v>47</v>
      </c>
      <c r="P8" s="124">
        <v>25</v>
      </c>
      <c r="Q8" s="125"/>
    </row>
    <row r="9" spans="1:17" ht="27.75" customHeight="1">
      <c r="A9" s="126">
        <v>8</v>
      </c>
      <c r="B9" s="128" t="s">
        <v>341</v>
      </c>
      <c r="C9" s="128" t="s">
        <v>342</v>
      </c>
      <c r="D9" s="122" t="s">
        <v>343</v>
      </c>
      <c r="E9" s="129" t="s">
        <v>7</v>
      </c>
      <c r="F9" s="123">
        <v>0</v>
      </c>
      <c r="G9" s="123">
        <v>0</v>
      </c>
      <c r="H9" s="123">
        <v>25</v>
      </c>
      <c r="I9" s="123">
        <v>0</v>
      </c>
      <c r="J9" s="123">
        <v>0</v>
      </c>
      <c r="K9" s="123">
        <v>0</v>
      </c>
      <c r="L9" s="123">
        <v>0</v>
      </c>
      <c r="M9" s="123">
        <v>0</v>
      </c>
      <c r="N9" s="123">
        <v>0</v>
      </c>
      <c r="O9" s="123">
        <v>43</v>
      </c>
      <c r="P9" s="124">
        <v>25</v>
      </c>
      <c r="Q9" s="125"/>
    </row>
    <row r="10" spans="1:17" ht="27.75" customHeight="1">
      <c r="A10" s="126">
        <v>9</v>
      </c>
      <c r="B10" s="128" t="s">
        <v>344</v>
      </c>
      <c r="C10" s="128" t="s">
        <v>345</v>
      </c>
      <c r="D10" s="129"/>
      <c r="E10" s="129" t="s">
        <v>9</v>
      </c>
      <c r="F10" s="123">
        <v>0</v>
      </c>
      <c r="G10" s="123">
        <v>0</v>
      </c>
      <c r="H10" s="123">
        <v>25</v>
      </c>
      <c r="I10" s="123">
        <v>0</v>
      </c>
      <c r="J10" s="123">
        <v>0</v>
      </c>
      <c r="K10" s="123">
        <v>10</v>
      </c>
      <c r="L10" s="123">
        <v>0</v>
      </c>
      <c r="M10" s="123">
        <v>0</v>
      </c>
      <c r="N10" s="123">
        <v>0</v>
      </c>
      <c r="O10" s="123">
        <v>50</v>
      </c>
      <c r="P10" s="124">
        <v>35</v>
      </c>
      <c r="Q10" s="125"/>
    </row>
    <row r="11" spans="1:17" ht="51">
      <c r="A11" s="126">
        <v>10</v>
      </c>
      <c r="B11" s="128" t="s">
        <v>346</v>
      </c>
      <c r="C11" s="128" t="s">
        <v>347</v>
      </c>
      <c r="D11" s="122" t="s">
        <v>348</v>
      </c>
      <c r="E11" s="129" t="s">
        <v>7</v>
      </c>
      <c r="F11" s="123">
        <v>0</v>
      </c>
      <c r="G11" s="123">
        <v>0</v>
      </c>
      <c r="H11" s="123">
        <v>50</v>
      </c>
      <c r="I11" s="123">
        <v>0</v>
      </c>
      <c r="J11" s="123">
        <v>0</v>
      </c>
      <c r="K11" s="123">
        <v>0</v>
      </c>
      <c r="L11" s="123">
        <v>0</v>
      </c>
      <c r="M11" s="123">
        <v>0</v>
      </c>
      <c r="N11" s="123">
        <v>0</v>
      </c>
      <c r="O11" s="123">
        <v>81</v>
      </c>
      <c r="P11" s="124">
        <v>50</v>
      </c>
      <c r="Q11" s="125"/>
    </row>
    <row r="12" spans="1:17" ht="63.75">
      <c r="A12" s="126">
        <v>11</v>
      </c>
      <c r="B12" s="128" t="s">
        <v>349</v>
      </c>
      <c r="C12" s="128"/>
      <c r="D12" s="129"/>
      <c r="E12" s="129"/>
      <c r="F12" s="123">
        <v>0</v>
      </c>
      <c r="G12" s="123">
        <v>0</v>
      </c>
      <c r="H12" s="123">
        <v>25</v>
      </c>
      <c r="I12" s="123">
        <v>0</v>
      </c>
      <c r="J12" s="123">
        <v>10</v>
      </c>
      <c r="K12" s="123">
        <v>0</v>
      </c>
      <c r="L12" s="123">
        <v>30</v>
      </c>
      <c r="M12" s="123">
        <v>0</v>
      </c>
      <c r="N12" s="123">
        <v>0</v>
      </c>
      <c r="O12" s="123">
        <v>77</v>
      </c>
      <c r="P12" s="124">
        <v>65</v>
      </c>
      <c r="Q12" s="125"/>
    </row>
    <row r="13" spans="1:17" ht="38.25">
      <c r="A13" s="126">
        <v>12</v>
      </c>
      <c r="B13" s="128" t="s">
        <v>350</v>
      </c>
      <c r="C13" s="128" t="s">
        <v>351</v>
      </c>
      <c r="D13" s="129" t="s">
        <v>348</v>
      </c>
      <c r="E13" s="129" t="s">
        <v>7</v>
      </c>
      <c r="F13" s="123">
        <v>0</v>
      </c>
      <c r="G13" s="123">
        <v>0</v>
      </c>
      <c r="H13" s="123">
        <v>25</v>
      </c>
      <c r="I13" s="123">
        <v>0</v>
      </c>
      <c r="J13" s="123">
        <v>10</v>
      </c>
      <c r="K13" s="123">
        <v>0</v>
      </c>
      <c r="L13" s="123">
        <v>30</v>
      </c>
      <c r="M13" s="123">
        <v>0</v>
      </c>
      <c r="N13" s="123">
        <v>0</v>
      </c>
      <c r="O13" s="123">
        <v>50</v>
      </c>
      <c r="P13" s="124">
        <v>65</v>
      </c>
      <c r="Q13" s="125"/>
    </row>
    <row r="14" spans="1:17" ht="27.75" customHeight="1">
      <c r="A14" s="126">
        <v>13</v>
      </c>
      <c r="B14" s="128" t="s">
        <v>352</v>
      </c>
      <c r="C14" s="128" t="s">
        <v>353</v>
      </c>
      <c r="D14" s="129" t="s">
        <v>348</v>
      </c>
      <c r="E14" s="129" t="s">
        <v>7</v>
      </c>
      <c r="F14" s="123">
        <v>0</v>
      </c>
      <c r="G14" s="123">
        <v>0</v>
      </c>
      <c r="H14" s="123">
        <v>25</v>
      </c>
      <c r="I14" s="123">
        <v>0</v>
      </c>
      <c r="J14" s="123">
        <v>0</v>
      </c>
      <c r="K14" s="123">
        <v>90</v>
      </c>
      <c r="L14" s="123">
        <v>0</v>
      </c>
      <c r="M14" s="123">
        <v>0</v>
      </c>
      <c r="N14" s="123">
        <v>0</v>
      </c>
      <c r="O14" s="123">
        <v>51</v>
      </c>
      <c r="P14" s="124">
        <v>115</v>
      </c>
      <c r="Q14" s="125"/>
    </row>
    <row r="15" spans="1:17" ht="38.25">
      <c r="A15" s="126">
        <v>14</v>
      </c>
      <c r="B15" s="128" t="s">
        <v>354</v>
      </c>
      <c r="C15" s="128" t="s">
        <v>355</v>
      </c>
      <c r="D15" s="129" t="s">
        <v>329</v>
      </c>
      <c r="E15" s="129" t="s">
        <v>7</v>
      </c>
      <c r="F15" s="123">
        <v>0</v>
      </c>
      <c r="G15" s="123">
        <v>0</v>
      </c>
      <c r="H15" s="123">
        <v>0</v>
      </c>
      <c r="I15" s="123">
        <v>0</v>
      </c>
      <c r="J15" s="123">
        <v>20</v>
      </c>
      <c r="K15" s="123">
        <v>100</v>
      </c>
      <c r="L15" s="123">
        <v>30</v>
      </c>
      <c r="M15" s="123">
        <v>0</v>
      </c>
      <c r="N15" s="123">
        <v>0</v>
      </c>
      <c r="O15" s="123">
        <v>68</v>
      </c>
      <c r="P15" s="124">
        <v>150</v>
      </c>
      <c r="Q15" s="125"/>
    </row>
    <row r="16" spans="1:16" ht="27.75" customHeight="1">
      <c r="A16" s="131"/>
      <c r="B16" s="133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</row>
    <row r="17" spans="1:16" ht="27.75" customHeight="1">
      <c r="A17" s="131"/>
      <c r="B17" s="133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</row>
    <row r="18" spans="1:16" ht="27.75" customHeight="1">
      <c r="A18" s="131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</row>
    <row r="19" spans="1:16" ht="27.75" customHeight="1">
      <c r="A19" s="131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</row>
    <row r="20" spans="1:16" ht="27.75" customHeight="1">
      <c r="A20" s="131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</row>
    <row r="21" spans="1:16" ht="27.75" customHeight="1">
      <c r="A21" s="131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</row>
    <row r="22" spans="1:16" ht="27.75" customHeight="1">
      <c r="A22" s="131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</row>
    <row r="23" spans="1:16" ht="27.75" customHeight="1">
      <c r="A23" s="131"/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 s="120"/>
    </row>
    <row r="24" spans="1:16" ht="27.75" customHeight="1">
      <c r="A24" s="131"/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120"/>
    </row>
    <row r="25" spans="1:16" ht="27.75" customHeight="1">
      <c r="A25" s="131"/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 s="120"/>
    </row>
    <row r="26" spans="1:16" ht="27.75" customHeight="1">
      <c r="A26" s="131"/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 s="120"/>
    </row>
    <row r="27" spans="1:16" ht="27.75" customHeight="1">
      <c r="A27" s="131"/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120"/>
    </row>
    <row r="28" spans="1:16" ht="27.75" customHeight="1">
      <c r="A28" s="131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</row>
    <row r="29" spans="1:16" ht="27.75" customHeight="1">
      <c r="A29" s="131"/>
      <c r="F29" s="120"/>
      <c r="G29" s="120"/>
      <c r="H29" s="120"/>
      <c r="I29" s="120"/>
      <c r="J29" s="120"/>
      <c r="K29" s="120"/>
      <c r="L29" s="120"/>
      <c r="M29" s="120"/>
      <c r="N29" s="120"/>
      <c r="O29" s="120"/>
      <c r="P29" s="120"/>
    </row>
    <row r="30" spans="1:16" ht="27.75" customHeight="1">
      <c r="A30" s="131"/>
      <c r="F30" s="120"/>
      <c r="G30" s="120"/>
      <c r="H30" s="120"/>
      <c r="I30" s="120"/>
      <c r="J30" s="120"/>
      <c r="K30" s="120"/>
      <c r="L30" s="120"/>
      <c r="M30" s="120"/>
      <c r="N30" s="120"/>
      <c r="O30" s="120"/>
      <c r="P30" s="120"/>
    </row>
    <row r="31" spans="1:16" ht="27.75" customHeight="1">
      <c r="A31" s="131"/>
      <c r="F31" s="120"/>
      <c r="G31" s="120"/>
      <c r="H31" s="120"/>
      <c r="I31" s="120"/>
      <c r="J31" s="120"/>
      <c r="K31" s="120"/>
      <c r="L31" s="120"/>
      <c r="M31" s="120"/>
      <c r="N31" s="120"/>
      <c r="O31" s="120"/>
      <c r="P31" s="120"/>
    </row>
    <row r="32" spans="1:16" ht="27.75" customHeight="1">
      <c r="A32" s="131"/>
      <c r="F32" s="120"/>
      <c r="G32" s="120"/>
      <c r="H32" s="120"/>
      <c r="I32" s="120"/>
      <c r="J32" s="120"/>
      <c r="K32" s="120"/>
      <c r="L32" s="120"/>
      <c r="M32" s="120"/>
      <c r="N32" s="120"/>
      <c r="O32" s="120"/>
      <c r="P32" s="120"/>
    </row>
    <row r="33" spans="1:16" ht="27.75" customHeight="1">
      <c r="A33" s="131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</row>
    <row r="34" spans="1:16" ht="27.75" customHeight="1">
      <c r="A34" s="131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20"/>
    </row>
    <row r="35" spans="1:16" ht="27.75" customHeight="1">
      <c r="A35" s="131"/>
      <c r="F35" s="120"/>
      <c r="G35" s="120"/>
      <c r="H35" s="120"/>
      <c r="I35" s="120"/>
      <c r="J35" s="120"/>
      <c r="K35" s="120"/>
      <c r="L35" s="120"/>
      <c r="M35" s="120"/>
      <c r="N35" s="120"/>
      <c r="O35" s="120"/>
      <c r="P35" s="120"/>
    </row>
    <row r="36" spans="1:16" ht="27.75" customHeight="1">
      <c r="A36" s="131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120"/>
    </row>
    <row r="37" spans="1:16" ht="27.75" customHeight="1">
      <c r="A37" s="131"/>
      <c r="F37" s="120"/>
      <c r="G37" s="120"/>
      <c r="H37" s="120"/>
      <c r="I37" s="120"/>
      <c r="J37" s="120"/>
      <c r="K37" s="120"/>
      <c r="L37" s="120"/>
      <c r="M37" s="120"/>
      <c r="N37" s="120"/>
      <c r="O37" s="120"/>
      <c r="P37" s="120"/>
    </row>
    <row r="38" spans="1:16" ht="27.75" customHeight="1">
      <c r="A38" s="131"/>
      <c r="F38" s="120"/>
      <c r="G38" s="120"/>
      <c r="H38" s="120"/>
      <c r="I38" s="120"/>
      <c r="J38" s="120"/>
      <c r="K38" s="120"/>
      <c r="L38" s="120"/>
      <c r="M38" s="120"/>
      <c r="N38" s="120"/>
      <c r="O38" s="120"/>
      <c r="P38" s="120"/>
    </row>
    <row r="39" spans="1:16" ht="27.75" customHeight="1">
      <c r="A39" s="131"/>
      <c r="F39" s="120"/>
      <c r="G39" s="120"/>
      <c r="H39" s="120"/>
      <c r="I39" s="120"/>
      <c r="J39" s="120"/>
      <c r="K39" s="120"/>
      <c r="L39" s="120"/>
      <c r="M39" s="120"/>
      <c r="N39" s="120"/>
      <c r="O39" s="120"/>
      <c r="P39" s="120"/>
    </row>
    <row r="40" spans="1:16" ht="27.75" customHeight="1">
      <c r="A40" s="131"/>
      <c r="F40" s="120"/>
      <c r="G40" s="120"/>
      <c r="H40" s="120"/>
      <c r="I40" s="120"/>
      <c r="J40" s="120"/>
      <c r="K40" s="120"/>
      <c r="L40" s="120"/>
      <c r="M40" s="120"/>
      <c r="N40" s="120"/>
      <c r="O40" s="120"/>
      <c r="P40" s="120"/>
    </row>
    <row r="41" spans="1:16" ht="27.75" customHeight="1">
      <c r="A41" s="131"/>
      <c r="F41" s="120"/>
      <c r="G41" s="120"/>
      <c r="H41" s="120"/>
      <c r="I41" s="120"/>
      <c r="J41" s="120"/>
      <c r="K41" s="120"/>
      <c r="L41" s="120"/>
      <c r="M41" s="120"/>
      <c r="N41" s="120"/>
      <c r="O41" s="120"/>
      <c r="P41" s="120"/>
    </row>
    <row r="42" spans="1:16" ht="27.75" customHeight="1">
      <c r="A42" s="131"/>
      <c r="F42" s="120"/>
      <c r="G42" s="120"/>
      <c r="H42" s="120"/>
      <c r="I42" s="120"/>
      <c r="J42" s="120"/>
      <c r="K42" s="120"/>
      <c r="L42" s="120"/>
      <c r="M42" s="120"/>
      <c r="N42" s="120"/>
      <c r="O42" s="120"/>
      <c r="P42" s="120"/>
    </row>
    <row r="43" spans="1:16" ht="27.75" customHeight="1">
      <c r="A43" s="131"/>
      <c r="F43" s="120"/>
      <c r="G43" s="120"/>
      <c r="H43" s="120"/>
      <c r="I43" s="120"/>
      <c r="J43" s="120"/>
      <c r="K43" s="120"/>
      <c r="L43" s="120"/>
      <c r="M43" s="120"/>
      <c r="N43" s="120"/>
      <c r="O43" s="120"/>
      <c r="P43" s="120"/>
    </row>
    <row r="44" spans="1:16" ht="27.75" customHeight="1">
      <c r="A44" s="131"/>
      <c r="F44" s="120"/>
      <c r="G44" s="120"/>
      <c r="H44" s="120"/>
      <c r="I44" s="120"/>
      <c r="J44" s="120"/>
      <c r="K44" s="120"/>
      <c r="L44" s="120"/>
      <c r="M44" s="120"/>
      <c r="N44" s="120"/>
      <c r="O44" s="120"/>
      <c r="P44" s="120"/>
    </row>
    <row r="45" spans="1:16" ht="27.75" customHeight="1">
      <c r="A45" s="131"/>
      <c r="F45" s="120"/>
      <c r="G45" s="120"/>
      <c r="H45" s="120"/>
      <c r="I45" s="120"/>
      <c r="J45" s="120"/>
      <c r="K45" s="120"/>
      <c r="L45" s="120"/>
      <c r="M45" s="120"/>
      <c r="N45" s="120"/>
      <c r="O45" s="120"/>
      <c r="P45" s="120"/>
    </row>
    <row r="46" spans="1:16" ht="27.75" customHeight="1">
      <c r="A46" s="131"/>
      <c r="F46" s="120"/>
      <c r="G46" s="120"/>
      <c r="H46" s="120"/>
      <c r="I46" s="120"/>
      <c r="J46" s="120"/>
      <c r="K46" s="120"/>
      <c r="L46" s="120"/>
      <c r="M46" s="120"/>
      <c r="N46" s="120"/>
      <c r="O46" s="120"/>
      <c r="P46" s="120"/>
    </row>
    <row r="47" spans="1:16" ht="27.75" customHeight="1">
      <c r="A47" s="131"/>
      <c r="F47" s="120"/>
      <c r="G47" s="120"/>
      <c r="H47" s="120"/>
      <c r="I47" s="120"/>
      <c r="J47" s="120"/>
      <c r="K47" s="120"/>
      <c r="L47" s="120"/>
      <c r="M47" s="120"/>
      <c r="N47" s="120"/>
      <c r="O47" s="120"/>
      <c r="P47" s="120"/>
    </row>
    <row r="48" spans="1:16" ht="27.75" customHeight="1">
      <c r="A48" s="131"/>
      <c r="F48" s="120"/>
      <c r="G48" s="120"/>
      <c r="H48" s="120"/>
      <c r="I48" s="120"/>
      <c r="J48" s="120"/>
      <c r="K48" s="120"/>
      <c r="L48" s="120"/>
      <c r="M48" s="120"/>
      <c r="N48" s="120"/>
      <c r="O48" s="120"/>
      <c r="P48" s="120"/>
    </row>
    <row r="49" spans="1:16" ht="27.75" customHeight="1">
      <c r="A49" s="131"/>
      <c r="F49" s="120"/>
      <c r="G49" s="120"/>
      <c r="H49" s="120"/>
      <c r="I49" s="120"/>
      <c r="J49" s="120"/>
      <c r="K49" s="120"/>
      <c r="L49" s="120"/>
      <c r="M49" s="120"/>
      <c r="N49" s="120"/>
      <c r="O49" s="120"/>
      <c r="P49" s="120"/>
    </row>
    <row r="50" spans="1:16" ht="27.75" customHeight="1">
      <c r="A50" s="131"/>
      <c r="F50" s="120"/>
      <c r="G50" s="120"/>
      <c r="H50" s="120"/>
      <c r="I50" s="120"/>
      <c r="J50" s="120"/>
      <c r="K50" s="120"/>
      <c r="L50" s="120"/>
      <c r="M50" s="120"/>
      <c r="N50" s="120"/>
      <c r="O50" s="120"/>
      <c r="P50" s="120"/>
    </row>
    <row r="51" spans="1:16" ht="27.75" customHeight="1">
      <c r="A51" s="131"/>
      <c r="F51" s="120"/>
      <c r="G51" s="120"/>
      <c r="H51" s="120"/>
      <c r="I51" s="120"/>
      <c r="J51" s="120"/>
      <c r="K51" s="120"/>
      <c r="L51" s="120"/>
      <c r="M51" s="120"/>
      <c r="N51" s="120"/>
      <c r="O51" s="120"/>
      <c r="P51" s="120"/>
    </row>
    <row r="52" spans="1:16" ht="27.75" customHeight="1">
      <c r="A52" s="131"/>
      <c r="F52" s="120"/>
      <c r="G52" s="120"/>
      <c r="H52" s="120"/>
      <c r="I52" s="120"/>
      <c r="J52" s="120"/>
      <c r="K52" s="120"/>
      <c r="L52" s="120"/>
      <c r="M52" s="120"/>
      <c r="N52" s="120"/>
      <c r="O52" s="120"/>
      <c r="P52" s="120"/>
    </row>
    <row r="53" spans="1:16" ht="27.75" customHeight="1">
      <c r="A53" s="131"/>
      <c r="F53" s="120"/>
      <c r="G53" s="120"/>
      <c r="H53" s="120"/>
      <c r="I53" s="120"/>
      <c r="J53" s="120"/>
      <c r="K53" s="120"/>
      <c r="L53" s="120"/>
      <c r="M53" s="120"/>
      <c r="N53" s="120"/>
      <c r="O53" s="120"/>
      <c r="P53" s="120"/>
    </row>
    <row r="54" spans="1:16" ht="27.75" customHeight="1">
      <c r="A54" s="131"/>
      <c r="F54" s="120"/>
      <c r="G54" s="120"/>
      <c r="H54" s="120"/>
      <c r="I54" s="120"/>
      <c r="J54" s="120"/>
      <c r="K54" s="120"/>
      <c r="L54" s="120"/>
      <c r="M54" s="120"/>
      <c r="N54" s="120"/>
      <c r="O54" s="120"/>
      <c r="P54" s="120"/>
    </row>
    <row r="55" spans="1:16" ht="27.75" customHeight="1">
      <c r="A55" s="131"/>
      <c r="F55" s="120"/>
      <c r="G55" s="120"/>
      <c r="H55" s="120"/>
      <c r="I55" s="120"/>
      <c r="J55" s="120"/>
      <c r="K55" s="120"/>
      <c r="L55" s="120"/>
      <c r="M55" s="120"/>
      <c r="N55" s="120"/>
      <c r="O55" s="120"/>
      <c r="P55" s="120"/>
    </row>
    <row r="56" spans="1:16" ht="27.75" customHeight="1">
      <c r="A56" s="131"/>
      <c r="F56" s="120"/>
      <c r="G56" s="120"/>
      <c r="H56" s="120"/>
      <c r="I56" s="120"/>
      <c r="J56" s="120"/>
      <c r="K56" s="120"/>
      <c r="L56" s="120"/>
      <c r="M56" s="120"/>
      <c r="N56" s="120"/>
      <c r="O56" s="120"/>
      <c r="P56" s="120"/>
    </row>
    <row r="57" spans="1:16" ht="27.75" customHeight="1">
      <c r="A57" s="131"/>
      <c r="F57" s="120"/>
      <c r="G57" s="120"/>
      <c r="H57" s="120"/>
      <c r="I57" s="120"/>
      <c r="J57" s="120"/>
      <c r="K57" s="120"/>
      <c r="L57" s="120"/>
      <c r="M57" s="120"/>
      <c r="N57" s="120"/>
      <c r="O57" s="120"/>
      <c r="P57" s="120"/>
    </row>
    <row r="58" spans="1:16" ht="27.75" customHeight="1">
      <c r="A58" s="131"/>
      <c r="F58" s="120"/>
      <c r="G58" s="120"/>
      <c r="H58" s="120"/>
      <c r="I58" s="120"/>
      <c r="J58" s="120"/>
      <c r="K58" s="120"/>
      <c r="L58" s="120"/>
      <c r="M58" s="120"/>
      <c r="N58" s="120"/>
      <c r="O58" s="120"/>
      <c r="P58" s="120"/>
    </row>
    <row r="59" spans="1:16" ht="27.75" customHeight="1">
      <c r="A59" s="131"/>
      <c r="F59" s="120"/>
      <c r="G59" s="120"/>
      <c r="H59" s="120"/>
      <c r="I59" s="120"/>
      <c r="J59" s="120"/>
      <c r="K59" s="120"/>
      <c r="L59" s="120"/>
      <c r="M59" s="120"/>
      <c r="N59" s="120"/>
      <c r="O59" s="120"/>
      <c r="P59" s="120"/>
    </row>
    <row r="60" spans="1:16" ht="27.75" customHeight="1">
      <c r="A60" s="131"/>
      <c r="F60" s="120"/>
      <c r="G60" s="120"/>
      <c r="H60" s="120"/>
      <c r="I60" s="120"/>
      <c r="J60" s="120"/>
      <c r="K60" s="120"/>
      <c r="L60" s="120"/>
      <c r="M60" s="120"/>
      <c r="N60" s="120"/>
      <c r="O60" s="120"/>
      <c r="P60" s="120"/>
    </row>
    <row r="61" spans="1:16" ht="27.75" customHeight="1">
      <c r="A61" s="131"/>
      <c r="F61" s="120"/>
      <c r="G61" s="120"/>
      <c r="H61" s="120"/>
      <c r="I61" s="120"/>
      <c r="J61" s="120"/>
      <c r="K61" s="120"/>
      <c r="L61" s="120"/>
      <c r="M61" s="120"/>
      <c r="N61" s="120"/>
      <c r="O61" s="120"/>
      <c r="P61" s="120"/>
    </row>
    <row r="62" spans="1:16" ht="27.75" customHeight="1">
      <c r="A62" s="131"/>
      <c r="F62" s="120"/>
      <c r="G62" s="120"/>
      <c r="H62" s="120"/>
      <c r="I62" s="120"/>
      <c r="J62" s="120"/>
      <c r="K62" s="120"/>
      <c r="L62" s="120"/>
      <c r="M62" s="120"/>
      <c r="N62" s="120"/>
      <c r="O62" s="120"/>
      <c r="P62" s="120"/>
    </row>
    <row r="63" spans="1:16" ht="27.75" customHeight="1">
      <c r="A63" s="131"/>
      <c r="F63" s="120"/>
      <c r="G63" s="120"/>
      <c r="H63" s="120"/>
      <c r="I63" s="120"/>
      <c r="J63" s="120"/>
      <c r="K63" s="120"/>
      <c r="L63" s="120"/>
      <c r="M63" s="120"/>
      <c r="N63" s="120"/>
      <c r="O63" s="120"/>
      <c r="P63" s="120"/>
    </row>
    <row r="64" spans="1:16" ht="27.75" customHeight="1">
      <c r="A64" s="131"/>
      <c r="F64" s="120"/>
      <c r="G64" s="120"/>
      <c r="H64" s="120"/>
      <c r="I64" s="120"/>
      <c r="J64" s="120"/>
      <c r="K64" s="120"/>
      <c r="L64" s="120"/>
      <c r="M64" s="120"/>
      <c r="N64" s="120"/>
      <c r="O64" s="120"/>
      <c r="P64" s="120"/>
    </row>
    <row r="65" spans="1:16" ht="27.75" customHeight="1">
      <c r="A65" s="131"/>
      <c r="F65" s="120"/>
      <c r="G65" s="120"/>
      <c r="H65" s="120"/>
      <c r="I65" s="120"/>
      <c r="J65" s="120"/>
      <c r="K65" s="120"/>
      <c r="L65" s="120"/>
      <c r="M65" s="120"/>
      <c r="N65" s="120"/>
      <c r="O65" s="120"/>
      <c r="P65" s="120"/>
    </row>
    <row r="66" spans="1:16" ht="27.75" customHeight="1">
      <c r="A66" s="131"/>
      <c r="F66" s="120"/>
      <c r="G66" s="120"/>
      <c r="H66" s="120"/>
      <c r="I66" s="120"/>
      <c r="J66" s="120"/>
      <c r="K66" s="120"/>
      <c r="L66" s="120"/>
      <c r="M66" s="120"/>
      <c r="N66" s="120"/>
      <c r="O66" s="120"/>
      <c r="P66" s="120"/>
    </row>
    <row r="67" spans="1:16" ht="27.75" customHeight="1">
      <c r="A67" s="131"/>
      <c r="F67" s="120"/>
      <c r="G67" s="120"/>
      <c r="H67" s="120"/>
      <c r="I67" s="120"/>
      <c r="J67" s="120"/>
      <c r="K67" s="120"/>
      <c r="L67" s="120"/>
      <c r="M67" s="120"/>
      <c r="N67" s="120"/>
      <c r="O67" s="120"/>
      <c r="P67" s="120"/>
    </row>
    <row r="68" spans="1:16" ht="27.75" customHeight="1">
      <c r="A68" s="131"/>
      <c r="F68" s="120"/>
      <c r="G68" s="120"/>
      <c r="H68" s="120"/>
      <c r="I68" s="120"/>
      <c r="J68" s="120"/>
      <c r="K68" s="120"/>
      <c r="L68" s="120"/>
      <c r="M68" s="120"/>
      <c r="N68" s="120"/>
      <c r="O68" s="120"/>
      <c r="P68" s="120"/>
    </row>
    <row r="69" spans="1:16" ht="27.75" customHeight="1">
      <c r="A69" s="131"/>
      <c r="F69" s="120"/>
      <c r="G69" s="120"/>
      <c r="H69" s="120"/>
      <c r="I69" s="120"/>
      <c r="J69" s="120"/>
      <c r="K69" s="120"/>
      <c r="L69" s="120"/>
      <c r="M69" s="120"/>
      <c r="N69" s="120"/>
      <c r="O69" s="120"/>
      <c r="P69" s="120"/>
    </row>
    <row r="70" spans="1:16" ht="27.75" customHeight="1">
      <c r="A70" s="131"/>
      <c r="F70" s="120"/>
      <c r="G70" s="120"/>
      <c r="H70" s="120"/>
      <c r="I70" s="120"/>
      <c r="J70" s="120"/>
      <c r="K70" s="120"/>
      <c r="L70" s="120"/>
      <c r="M70" s="120"/>
      <c r="N70" s="120"/>
      <c r="O70" s="120"/>
      <c r="P70" s="120"/>
    </row>
    <row r="71" spans="1:16" ht="27.75" customHeight="1">
      <c r="A71" s="131"/>
      <c r="F71" s="120"/>
      <c r="G71" s="120"/>
      <c r="H71" s="120"/>
      <c r="I71" s="120"/>
      <c r="J71" s="120"/>
      <c r="K71" s="120"/>
      <c r="L71" s="120"/>
      <c r="M71" s="120"/>
      <c r="N71" s="120"/>
      <c r="O71" s="120"/>
      <c r="P71" s="120"/>
    </row>
    <row r="72" spans="1:16" ht="27.75" customHeight="1">
      <c r="A72" s="131"/>
      <c r="E72" s="134"/>
      <c r="P72" s="120"/>
    </row>
    <row r="73" spans="1:16" ht="27.75" customHeight="1">
      <c r="A73" s="131"/>
      <c r="E73" s="134"/>
      <c r="P73" s="120"/>
    </row>
    <row r="74" spans="1:16" ht="27.75" customHeight="1">
      <c r="A74" s="131"/>
      <c r="E74" s="134"/>
      <c r="P74" s="120"/>
    </row>
    <row r="75" spans="1:16" ht="27.75" customHeight="1">
      <c r="A75" s="131"/>
      <c r="E75" s="134"/>
      <c r="P75" s="120"/>
    </row>
    <row r="76" spans="1:16" ht="27.75" customHeight="1">
      <c r="A76" s="131"/>
      <c r="E76" s="134"/>
      <c r="P76" s="120"/>
    </row>
    <row r="77" spans="1:16" ht="27.75" customHeight="1">
      <c r="A77" s="131"/>
      <c r="E77" s="134"/>
      <c r="P77" s="120"/>
    </row>
    <row r="78" spans="1:16" ht="27.75" customHeight="1">
      <c r="A78" s="131"/>
      <c r="E78" s="134"/>
      <c r="P78" s="120"/>
    </row>
    <row r="79" spans="1:16" ht="27.75" customHeight="1">
      <c r="A79" s="131"/>
      <c r="E79" s="134"/>
      <c r="P79" s="120"/>
    </row>
    <row r="80" spans="1:16" ht="27.75" customHeight="1">
      <c r="A80" s="131"/>
      <c r="E80" s="134"/>
      <c r="P80" s="120"/>
    </row>
    <row r="81" spans="1:16" ht="27.75" customHeight="1">
      <c r="A81" s="131"/>
      <c r="E81" s="134"/>
      <c r="P81" s="120"/>
    </row>
    <row r="82" spans="1:16" ht="27.75" customHeight="1">
      <c r="A82" s="131"/>
      <c r="E82" s="134"/>
      <c r="P82" s="120"/>
    </row>
    <row r="83" spans="1:16" ht="27.75" customHeight="1">
      <c r="A83" s="131"/>
      <c r="E83" s="134"/>
      <c r="P83" s="120"/>
    </row>
    <row r="84" spans="1:16" ht="27.75" customHeight="1">
      <c r="A84" s="131"/>
      <c r="E84" s="134"/>
      <c r="P84" s="120"/>
    </row>
    <row r="85" spans="1:16" ht="27.75" customHeight="1">
      <c r="A85" s="131"/>
      <c r="E85" s="134"/>
      <c r="P85" s="120"/>
    </row>
    <row r="86" spans="1:16" ht="27.75" customHeight="1">
      <c r="A86" s="131"/>
      <c r="E86" s="134"/>
      <c r="P86" s="120"/>
    </row>
    <row r="87" spans="1:16" ht="27.75" customHeight="1">
      <c r="A87" s="131"/>
      <c r="E87" s="134"/>
      <c r="P87" s="120"/>
    </row>
    <row r="88" spans="1:16" ht="27.75" customHeight="1">
      <c r="A88" s="131"/>
      <c r="E88" s="134"/>
      <c r="P88" s="120"/>
    </row>
    <row r="89" spans="1:16" ht="27.75" customHeight="1">
      <c r="A89" s="131"/>
      <c r="E89" s="134"/>
      <c r="P89" s="120"/>
    </row>
    <row r="90" spans="1:16" ht="27.75" customHeight="1">
      <c r="A90" s="131"/>
      <c r="E90" s="134"/>
      <c r="P90" s="120"/>
    </row>
    <row r="91" spans="1:16" ht="27.75" customHeight="1">
      <c r="A91" s="131"/>
      <c r="E91" s="134"/>
      <c r="P91" s="120"/>
    </row>
    <row r="92" spans="1:16" ht="27.75" customHeight="1">
      <c r="A92" s="131"/>
      <c r="E92" s="134"/>
      <c r="P92" s="120"/>
    </row>
    <row r="93" spans="1:16" ht="27.75" customHeight="1">
      <c r="A93" s="131"/>
      <c r="E93" s="134"/>
      <c r="P93" s="120"/>
    </row>
    <row r="94" spans="1:16" ht="27.75" customHeight="1">
      <c r="A94" s="131"/>
      <c r="E94" s="134"/>
      <c r="P94" s="120"/>
    </row>
    <row r="95" spans="1:16" ht="27.75" customHeight="1">
      <c r="A95" s="131"/>
      <c r="E95" s="134"/>
      <c r="P95" s="120"/>
    </row>
    <row r="96" spans="1:16" ht="27.75" customHeight="1">
      <c r="A96" s="131"/>
      <c r="E96" s="134"/>
      <c r="P96" s="120"/>
    </row>
    <row r="97" spans="1:16" ht="27.75" customHeight="1">
      <c r="A97" s="131"/>
      <c r="E97" s="134"/>
      <c r="P97" s="120"/>
    </row>
    <row r="98" spans="1:16" ht="27.75" customHeight="1">
      <c r="A98" s="131"/>
      <c r="E98" s="134"/>
      <c r="P98" s="120"/>
    </row>
    <row r="99" spans="1:16" ht="27.75" customHeight="1">
      <c r="A99" s="131"/>
      <c r="E99" s="134"/>
      <c r="P99" s="120"/>
    </row>
    <row r="100" spans="1:16" ht="27.75" customHeight="1">
      <c r="A100" s="131"/>
      <c r="E100" s="134"/>
      <c r="P100" s="120"/>
    </row>
    <row r="101" spans="1:16" ht="27.75" customHeight="1">
      <c r="A101" s="131"/>
      <c r="E101" s="134"/>
      <c r="P101" s="120"/>
    </row>
    <row r="102" spans="1:16" ht="27.75" customHeight="1">
      <c r="A102" s="131"/>
      <c r="E102" s="134"/>
      <c r="P102" s="120"/>
    </row>
    <row r="103" spans="1:16" ht="27.75" customHeight="1">
      <c r="A103" s="131"/>
      <c r="E103" s="134"/>
      <c r="P103" s="120"/>
    </row>
    <row r="104" spans="1:16" ht="27.75" customHeight="1">
      <c r="A104" s="131"/>
      <c r="E104" s="134"/>
      <c r="P104" s="120"/>
    </row>
    <row r="105" spans="1:16" ht="27.75" customHeight="1">
      <c r="A105" s="131"/>
      <c r="E105" s="134"/>
      <c r="P105" s="120"/>
    </row>
    <row r="106" spans="1:16" ht="27.75" customHeight="1">
      <c r="A106" s="131"/>
      <c r="E106" s="134"/>
      <c r="P106" s="120"/>
    </row>
    <row r="107" spans="1:16" ht="27.75" customHeight="1">
      <c r="A107" s="131"/>
      <c r="E107" s="134"/>
      <c r="P107" s="120"/>
    </row>
    <row r="108" spans="1:16" ht="27.75" customHeight="1">
      <c r="A108" s="131"/>
      <c r="E108" s="134"/>
      <c r="P108" s="120"/>
    </row>
    <row r="109" spans="1:16" ht="27.75" customHeight="1">
      <c r="A109" s="131"/>
      <c r="E109" s="134"/>
      <c r="P109" s="120"/>
    </row>
    <row r="110" spans="1:16" ht="27.75" customHeight="1">
      <c r="A110" s="131"/>
      <c r="E110" s="134"/>
      <c r="P110" s="120"/>
    </row>
    <row r="111" spans="1:16" ht="27.75" customHeight="1">
      <c r="A111" s="131"/>
      <c r="E111" s="134"/>
      <c r="P111" s="120"/>
    </row>
    <row r="112" spans="1:16" ht="27.75" customHeight="1">
      <c r="A112" s="131"/>
      <c r="E112" s="134"/>
      <c r="P112" s="120"/>
    </row>
    <row r="113" spans="1:16" ht="27.75" customHeight="1">
      <c r="A113" s="131"/>
      <c r="E113" s="134"/>
      <c r="P113" s="120"/>
    </row>
    <row r="114" spans="1:16" ht="27.75" customHeight="1">
      <c r="A114" s="131"/>
      <c r="E114" s="134"/>
      <c r="P114" s="120"/>
    </row>
    <row r="115" spans="1:16" ht="27.75" customHeight="1">
      <c r="A115" s="131"/>
      <c r="E115" s="134"/>
      <c r="P115" s="120"/>
    </row>
    <row r="116" spans="1:16" ht="27.75" customHeight="1">
      <c r="A116" s="131"/>
      <c r="E116" s="134"/>
      <c r="P116" s="120"/>
    </row>
    <row r="117" spans="1:16" ht="27.75" customHeight="1">
      <c r="A117" s="131"/>
      <c r="E117" s="134"/>
      <c r="P117" s="120"/>
    </row>
    <row r="118" spans="1:16" ht="27.75" customHeight="1">
      <c r="A118" s="131"/>
      <c r="E118" s="134"/>
      <c r="P118" s="120"/>
    </row>
    <row r="119" spans="1:16" ht="27.75" customHeight="1">
      <c r="A119" s="131"/>
      <c r="E119" s="134"/>
      <c r="P119" s="120"/>
    </row>
    <row r="120" spans="1:16" ht="27.75" customHeight="1">
      <c r="A120" s="131"/>
      <c r="E120" s="134"/>
      <c r="P120" s="120"/>
    </row>
    <row r="121" spans="1:16" ht="27.75" customHeight="1">
      <c r="A121" s="131"/>
      <c r="E121" s="134"/>
      <c r="P121" s="120"/>
    </row>
    <row r="122" spans="1:16" ht="27.75" customHeight="1">
      <c r="A122" s="131"/>
      <c r="E122" s="134"/>
      <c r="P122" s="120"/>
    </row>
    <row r="123" spans="1:16" ht="27.75" customHeight="1">
      <c r="A123" s="131"/>
      <c r="E123" s="134"/>
      <c r="P123" s="120"/>
    </row>
    <row r="124" spans="1:16" ht="27.75" customHeight="1">
      <c r="A124" s="131"/>
      <c r="E124" s="134"/>
      <c r="P124" s="120"/>
    </row>
    <row r="125" spans="1:16" ht="27.75" customHeight="1">
      <c r="A125" s="131"/>
      <c r="E125" s="134"/>
      <c r="P125" s="120"/>
    </row>
    <row r="126" spans="1:16" ht="27.75" customHeight="1">
      <c r="A126" s="131"/>
      <c r="E126" s="134"/>
      <c r="P126" s="120"/>
    </row>
    <row r="127" spans="1:16" ht="27.75" customHeight="1">
      <c r="A127" s="131"/>
      <c r="E127" s="134"/>
      <c r="P127" s="120"/>
    </row>
    <row r="128" spans="1:16" ht="27.75" customHeight="1">
      <c r="A128" s="131"/>
      <c r="E128" s="134"/>
      <c r="P128" s="120"/>
    </row>
    <row r="129" spans="1:16" ht="27.75" customHeight="1">
      <c r="A129" s="131"/>
      <c r="E129" s="134"/>
      <c r="P129" s="120"/>
    </row>
    <row r="130" spans="1:16" ht="27.75" customHeight="1">
      <c r="A130" s="131"/>
      <c r="E130" s="134"/>
      <c r="P130" s="120"/>
    </row>
    <row r="131" spans="1:16" ht="27.75" customHeight="1">
      <c r="A131" s="131"/>
      <c r="E131" s="134"/>
      <c r="P131" s="120"/>
    </row>
    <row r="132" spans="1:16" ht="27.75" customHeight="1">
      <c r="A132" s="131"/>
      <c r="E132" s="134"/>
      <c r="P132" s="120"/>
    </row>
    <row r="133" spans="1:16" ht="27.75" customHeight="1">
      <c r="A133" s="131"/>
      <c r="E133" s="134"/>
      <c r="P133" s="120"/>
    </row>
    <row r="134" spans="1:16" ht="27.75" customHeight="1">
      <c r="A134" s="131"/>
      <c r="E134" s="134"/>
      <c r="P134" s="120"/>
    </row>
    <row r="135" spans="1:16" ht="27.75" customHeight="1">
      <c r="A135" s="131"/>
      <c r="E135" s="134"/>
      <c r="P135" s="120"/>
    </row>
    <row r="136" spans="1:16" ht="27.75" customHeight="1">
      <c r="A136" s="131"/>
      <c r="E136" s="134"/>
      <c r="P136" s="120"/>
    </row>
    <row r="137" spans="1:16" ht="27.75" customHeight="1">
      <c r="A137" s="131"/>
      <c r="E137" s="134"/>
      <c r="P137" s="120"/>
    </row>
    <row r="138" spans="1:16" ht="27.75" customHeight="1">
      <c r="A138" s="131"/>
      <c r="E138" s="134"/>
      <c r="P138" s="120"/>
    </row>
    <row r="139" spans="1:16" ht="27.75" customHeight="1">
      <c r="A139" s="131"/>
      <c r="E139" s="134"/>
      <c r="P139" s="120"/>
    </row>
    <row r="140" spans="1:16" ht="27.75" customHeight="1">
      <c r="A140" s="131"/>
      <c r="E140" s="134"/>
      <c r="P140" s="120"/>
    </row>
    <row r="141" spans="1:16" ht="27.75" customHeight="1">
      <c r="A141" s="131"/>
      <c r="E141" s="134"/>
      <c r="P141" s="120"/>
    </row>
    <row r="142" spans="1:16" ht="27.75" customHeight="1">
      <c r="A142" s="131"/>
      <c r="E142" s="134"/>
      <c r="P142" s="120"/>
    </row>
    <row r="143" spans="1:16" ht="27.75" customHeight="1">
      <c r="A143" s="131"/>
      <c r="E143" s="134"/>
      <c r="P143" s="120"/>
    </row>
    <row r="144" spans="1:16" ht="27.75" customHeight="1">
      <c r="A144" s="131"/>
      <c r="E144" s="134"/>
      <c r="P144" s="120"/>
    </row>
    <row r="145" spans="1:16" ht="27.75" customHeight="1">
      <c r="A145" s="131"/>
      <c r="E145" s="134"/>
      <c r="P145" s="120"/>
    </row>
    <row r="146" spans="1:16" ht="27.75" customHeight="1">
      <c r="A146" s="131"/>
      <c r="E146" s="134"/>
      <c r="P146" s="120"/>
    </row>
    <row r="147" spans="1:16" ht="27.75" customHeight="1">
      <c r="A147" s="131"/>
      <c r="E147" s="134"/>
      <c r="P147" s="120"/>
    </row>
    <row r="148" spans="1:16" ht="27.75" customHeight="1">
      <c r="A148" s="131"/>
      <c r="E148" s="134"/>
      <c r="P148" s="120"/>
    </row>
    <row r="149" spans="1:16" ht="27.75" customHeight="1">
      <c r="A149" s="131"/>
      <c r="E149" s="134"/>
      <c r="P149" s="120"/>
    </row>
    <row r="150" spans="1:16" ht="27.75" customHeight="1">
      <c r="A150" s="131"/>
      <c r="E150" s="134"/>
      <c r="P150" s="120"/>
    </row>
    <row r="151" spans="1:16" ht="27.75" customHeight="1">
      <c r="A151" s="131"/>
      <c r="E151" s="134"/>
      <c r="P151" s="120"/>
    </row>
    <row r="152" spans="1:16" ht="27.75" customHeight="1">
      <c r="A152" s="131"/>
      <c r="E152" s="134"/>
      <c r="P152" s="120"/>
    </row>
    <row r="153" spans="1:16" ht="27.75" customHeight="1">
      <c r="A153" s="131"/>
      <c r="E153" s="134"/>
      <c r="P153" s="120"/>
    </row>
    <row r="154" spans="1:16" ht="27.75" customHeight="1">
      <c r="A154" s="131"/>
      <c r="E154" s="134"/>
      <c r="P154" s="120"/>
    </row>
    <row r="155" spans="1:16" ht="27.75" customHeight="1">
      <c r="A155" s="131"/>
      <c r="E155" s="134"/>
      <c r="P155" s="120"/>
    </row>
    <row r="156" spans="1:16" ht="27.75" customHeight="1">
      <c r="A156" s="131"/>
      <c r="E156" s="134"/>
      <c r="P156" s="120"/>
    </row>
    <row r="157" spans="1:16" ht="27.75" customHeight="1">
      <c r="A157" s="131"/>
      <c r="E157" s="134"/>
      <c r="P157" s="120"/>
    </row>
    <row r="158" spans="1:16" ht="27.75" customHeight="1">
      <c r="A158" s="131"/>
      <c r="E158" s="134"/>
      <c r="P158" s="120"/>
    </row>
    <row r="159" spans="1:16" ht="27.75" customHeight="1">
      <c r="A159" s="131"/>
      <c r="E159" s="134"/>
      <c r="P159" s="120"/>
    </row>
    <row r="160" spans="1:16" ht="27.75" customHeight="1">
      <c r="A160" s="131"/>
      <c r="E160" s="134"/>
      <c r="P160" s="120"/>
    </row>
    <row r="161" spans="1:16" ht="27.75" customHeight="1">
      <c r="A161" s="131"/>
      <c r="E161" s="134"/>
      <c r="P161" s="120"/>
    </row>
    <row r="162" spans="1:16" ht="27.75" customHeight="1">
      <c r="A162" s="131"/>
      <c r="E162" s="134"/>
      <c r="P162" s="120"/>
    </row>
    <row r="163" spans="1:16" ht="27.75" customHeight="1">
      <c r="A163" s="131"/>
      <c r="E163" s="134"/>
      <c r="P163" s="120"/>
    </row>
    <row r="164" spans="1:16" ht="27.75" customHeight="1">
      <c r="A164" s="131"/>
      <c r="E164" s="134"/>
      <c r="P164" s="120"/>
    </row>
    <row r="165" spans="1:16" ht="27.75" customHeight="1">
      <c r="A165" s="131"/>
      <c r="E165" s="134"/>
      <c r="P165" s="120"/>
    </row>
    <row r="166" spans="1:16" ht="27.75" customHeight="1">
      <c r="A166" s="131"/>
      <c r="E166" s="134"/>
      <c r="P166" s="120"/>
    </row>
    <row r="167" spans="1:16" ht="27.75" customHeight="1">
      <c r="A167" s="131"/>
      <c r="E167" s="134"/>
      <c r="P167" s="120"/>
    </row>
    <row r="168" spans="1:16" ht="27.75" customHeight="1">
      <c r="A168" s="131"/>
      <c r="E168" s="134"/>
      <c r="P168" s="120"/>
    </row>
    <row r="169" spans="1:16" ht="27.75" customHeight="1">
      <c r="A169" s="131"/>
      <c r="E169" s="134"/>
      <c r="P169" s="120"/>
    </row>
    <row r="170" spans="1:16" ht="27.75" customHeight="1">
      <c r="A170" s="131"/>
      <c r="E170" s="134"/>
      <c r="P170" s="120"/>
    </row>
    <row r="171" spans="1:16" ht="27.75" customHeight="1">
      <c r="A171" s="131"/>
      <c r="E171" s="134"/>
      <c r="P171" s="120"/>
    </row>
    <row r="172" spans="1:16" ht="27.75" customHeight="1">
      <c r="A172" s="131"/>
      <c r="E172" s="134"/>
      <c r="P172" s="120"/>
    </row>
    <row r="173" spans="1:16" ht="27.75" customHeight="1">
      <c r="A173" s="131"/>
      <c r="E173" s="134"/>
      <c r="P173" s="120"/>
    </row>
    <row r="174" spans="1:16" ht="27.75" customHeight="1">
      <c r="A174" s="131"/>
      <c r="E174" s="134"/>
      <c r="P174" s="120"/>
    </row>
    <row r="175" spans="1:16" ht="27.75" customHeight="1">
      <c r="A175" s="131"/>
      <c r="E175" s="134"/>
      <c r="P175" s="120"/>
    </row>
    <row r="176" spans="1:16" ht="27.75" customHeight="1">
      <c r="A176" s="131"/>
      <c r="E176" s="134"/>
      <c r="P176" s="120"/>
    </row>
    <row r="177" spans="1:16" ht="27.75" customHeight="1">
      <c r="A177" s="131"/>
      <c r="E177" s="134"/>
      <c r="P177" s="120"/>
    </row>
    <row r="178" spans="1:16" ht="27.75" customHeight="1">
      <c r="A178" s="131"/>
      <c r="E178" s="134"/>
      <c r="P178" s="120"/>
    </row>
    <row r="179" spans="1:16" ht="27.75" customHeight="1">
      <c r="A179" s="131"/>
      <c r="E179" s="134"/>
      <c r="P179" s="120"/>
    </row>
    <row r="180" spans="1:16" ht="27.75" customHeight="1">
      <c r="A180" s="131"/>
      <c r="E180" s="134"/>
      <c r="P180" s="120"/>
    </row>
    <row r="181" spans="1:16" ht="27.75" customHeight="1">
      <c r="A181" s="131"/>
      <c r="E181" s="134"/>
      <c r="P181" s="120"/>
    </row>
    <row r="182" spans="1:16" ht="27.75" customHeight="1">
      <c r="A182" s="131"/>
      <c r="E182" s="134"/>
      <c r="P182" s="120"/>
    </row>
    <row r="183" spans="1:16" ht="27.75" customHeight="1">
      <c r="A183" s="131"/>
      <c r="E183" s="134"/>
      <c r="P183" s="120"/>
    </row>
    <row r="184" spans="1:16" ht="27.75" customHeight="1">
      <c r="A184" s="131"/>
      <c r="E184" s="134"/>
      <c r="P184" s="120"/>
    </row>
    <row r="185" spans="1:16" ht="27.75" customHeight="1">
      <c r="A185" s="131"/>
      <c r="E185" s="134"/>
      <c r="P185" s="120"/>
    </row>
    <row r="186" spans="1:16" ht="27.75" customHeight="1">
      <c r="A186" s="131"/>
      <c r="E186" s="134"/>
      <c r="P186" s="120"/>
    </row>
    <row r="187" spans="1:16" ht="27.75" customHeight="1">
      <c r="A187" s="131"/>
      <c r="E187" s="134"/>
      <c r="P187" s="120"/>
    </row>
    <row r="188" spans="1:16" ht="27.75" customHeight="1">
      <c r="A188" s="131"/>
      <c r="E188" s="134"/>
      <c r="P188" s="120"/>
    </row>
    <row r="189" spans="1:16" ht="27.75" customHeight="1">
      <c r="A189" s="131"/>
      <c r="E189" s="134"/>
      <c r="P189" s="120"/>
    </row>
    <row r="190" spans="1:16" ht="27.75" customHeight="1">
      <c r="A190" s="131"/>
      <c r="E190" s="134"/>
      <c r="P190" s="120"/>
    </row>
    <row r="191" spans="1:16" ht="27.75" customHeight="1">
      <c r="A191" s="131"/>
      <c r="E191" s="134"/>
      <c r="P191" s="120"/>
    </row>
    <row r="192" spans="1:16" ht="27.75" customHeight="1">
      <c r="A192" s="131"/>
      <c r="E192" s="134"/>
      <c r="P192" s="120"/>
    </row>
    <row r="193" spans="1:16" ht="27.75" customHeight="1">
      <c r="A193" s="131"/>
      <c r="E193" s="134"/>
      <c r="P193" s="120"/>
    </row>
    <row r="194" spans="1:16" ht="27.75" customHeight="1">
      <c r="A194" s="131"/>
      <c r="E194" s="134"/>
      <c r="P194" s="120"/>
    </row>
    <row r="195" spans="1:16" ht="27.75" customHeight="1">
      <c r="A195" s="131"/>
      <c r="E195" s="134"/>
      <c r="P195" s="120"/>
    </row>
    <row r="196" spans="1:16" ht="27.75" customHeight="1">
      <c r="A196" s="131"/>
      <c r="E196" s="134"/>
      <c r="P196" s="120"/>
    </row>
    <row r="197" spans="1:16" ht="27.75" customHeight="1">
      <c r="A197" s="131"/>
      <c r="E197" s="134"/>
      <c r="P197" s="120"/>
    </row>
    <row r="198" spans="1:16" ht="27.75" customHeight="1">
      <c r="A198" s="131"/>
      <c r="E198" s="134"/>
      <c r="P198" s="120"/>
    </row>
    <row r="199" spans="1:16" ht="27.75" customHeight="1">
      <c r="A199" s="131"/>
      <c r="E199" s="134"/>
      <c r="P199" s="120"/>
    </row>
    <row r="200" spans="1:16" ht="27.75" customHeight="1">
      <c r="A200" s="131"/>
      <c r="E200" s="134"/>
      <c r="P200" s="120"/>
    </row>
    <row r="201" spans="1:16" ht="27.75" customHeight="1">
      <c r="A201" s="131"/>
      <c r="E201" s="134"/>
      <c r="P201" s="120"/>
    </row>
    <row r="202" spans="1:16" ht="27.75" customHeight="1">
      <c r="A202" s="131"/>
      <c r="E202" s="134"/>
      <c r="P202" s="120"/>
    </row>
    <row r="203" spans="1:16" ht="27.75" customHeight="1">
      <c r="A203" s="131"/>
      <c r="E203" s="134"/>
      <c r="P203" s="120"/>
    </row>
    <row r="204" spans="1:16" ht="27.75" customHeight="1">
      <c r="A204" s="131"/>
      <c r="E204" s="134"/>
      <c r="P204" s="120"/>
    </row>
    <row r="205" spans="1:16" ht="27.75" customHeight="1">
      <c r="A205" s="131"/>
      <c r="E205" s="134"/>
      <c r="P205" s="120"/>
    </row>
    <row r="206" spans="1:16" ht="27.75" customHeight="1">
      <c r="A206" s="131"/>
      <c r="E206" s="134"/>
      <c r="P206" s="120"/>
    </row>
    <row r="207" spans="1:16" ht="27.75" customHeight="1">
      <c r="A207" s="131"/>
      <c r="E207" s="134"/>
      <c r="P207" s="120"/>
    </row>
    <row r="208" spans="1:16" ht="27.75" customHeight="1">
      <c r="A208" s="131"/>
      <c r="E208" s="134"/>
      <c r="P208" s="120"/>
    </row>
    <row r="209" spans="1:16" ht="27.75" customHeight="1">
      <c r="A209" s="131"/>
      <c r="E209" s="134"/>
      <c r="P209" s="120"/>
    </row>
    <row r="210" spans="1:16" ht="27.75" customHeight="1">
      <c r="A210" s="131"/>
      <c r="E210" s="134"/>
      <c r="P210" s="120"/>
    </row>
    <row r="211" spans="1:16" ht="27.75" customHeight="1">
      <c r="A211" s="131"/>
      <c r="E211" s="134"/>
      <c r="P211" s="120"/>
    </row>
    <row r="212" spans="1:16" ht="27.75" customHeight="1">
      <c r="A212" s="131"/>
      <c r="E212" s="134"/>
      <c r="P212" s="120"/>
    </row>
    <row r="213" spans="1:16" ht="27.75" customHeight="1">
      <c r="A213" s="131"/>
      <c r="E213" s="134"/>
      <c r="P213" s="120"/>
    </row>
    <row r="214" spans="1:16" ht="27.75" customHeight="1">
      <c r="A214" s="131"/>
      <c r="E214" s="134"/>
      <c r="P214" s="120"/>
    </row>
    <row r="215" spans="1:16" ht="27.75" customHeight="1">
      <c r="A215" s="131"/>
      <c r="E215" s="134"/>
      <c r="P215" s="120"/>
    </row>
    <row r="216" spans="1:16" ht="27.75" customHeight="1">
      <c r="A216" s="131"/>
      <c r="E216" s="134"/>
      <c r="P216" s="120"/>
    </row>
    <row r="217" spans="1:16" ht="27.75" customHeight="1">
      <c r="A217" s="131"/>
      <c r="E217" s="134"/>
      <c r="P217" s="120"/>
    </row>
    <row r="218" spans="1:16" ht="27.75" customHeight="1">
      <c r="A218" s="131"/>
      <c r="E218" s="134"/>
      <c r="P218" s="120"/>
    </row>
    <row r="219" spans="1:16" ht="27.75" customHeight="1">
      <c r="A219" s="131"/>
      <c r="E219" s="134"/>
      <c r="P219" s="120"/>
    </row>
    <row r="220" spans="1:16" ht="27.75" customHeight="1">
      <c r="A220" s="131"/>
      <c r="E220" s="134"/>
      <c r="P220" s="120"/>
    </row>
    <row r="221" spans="1:16" ht="27.75" customHeight="1">
      <c r="A221" s="131"/>
      <c r="E221" s="134"/>
      <c r="P221" s="120"/>
    </row>
    <row r="222" spans="1:16" ht="27.75" customHeight="1">
      <c r="A222" s="131"/>
      <c r="E222" s="134"/>
      <c r="P222" s="120"/>
    </row>
    <row r="223" spans="1:16" ht="27.75" customHeight="1">
      <c r="A223" s="131"/>
      <c r="E223" s="134"/>
      <c r="P223" s="120"/>
    </row>
    <row r="224" spans="1:16" ht="27.75" customHeight="1">
      <c r="A224" s="131"/>
      <c r="E224" s="134"/>
      <c r="P224" s="120"/>
    </row>
    <row r="225" spans="1:16" ht="27.75" customHeight="1">
      <c r="A225" s="131"/>
      <c r="E225" s="134"/>
      <c r="P225" s="120"/>
    </row>
    <row r="226" spans="1:16" ht="27.75" customHeight="1">
      <c r="A226" s="131"/>
      <c r="E226" s="134"/>
      <c r="P226" s="120"/>
    </row>
    <row r="227" spans="1:16" ht="27.75" customHeight="1">
      <c r="A227" s="131"/>
      <c r="E227" s="134"/>
      <c r="P227" s="120"/>
    </row>
    <row r="228" spans="1:16" ht="27.75" customHeight="1">
      <c r="A228" s="131"/>
      <c r="E228" s="134"/>
      <c r="P228" s="120"/>
    </row>
    <row r="229" spans="1:16" ht="27.75" customHeight="1">
      <c r="A229" s="131"/>
      <c r="E229" s="134"/>
      <c r="P229" s="120"/>
    </row>
    <row r="230" spans="1:16" ht="27.75" customHeight="1">
      <c r="A230" s="131"/>
      <c r="E230" s="134"/>
      <c r="P230" s="120"/>
    </row>
    <row r="231" spans="1:16" ht="27.75" customHeight="1">
      <c r="A231" s="131"/>
      <c r="E231" s="134"/>
      <c r="P231" s="120"/>
    </row>
    <row r="232" spans="1:16" ht="27.75" customHeight="1">
      <c r="A232" s="131"/>
      <c r="E232" s="134"/>
      <c r="P232" s="120"/>
    </row>
    <row r="233" spans="1:16" ht="27.75" customHeight="1">
      <c r="A233" s="131"/>
      <c r="E233" s="134"/>
      <c r="P233" s="120"/>
    </row>
    <row r="234" spans="1:16" ht="27.75" customHeight="1">
      <c r="A234" s="131"/>
      <c r="E234" s="134"/>
      <c r="P234" s="120"/>
    </row>
    <row r="235" spans="1:16" ht="27.75" customHeight="1">
      <c r="A235" s="131"/>
      <c r="E235" s="134"/>
      <c r="P235" s="120"/>
    </row>
    <row r="236" spans="1:16" ht="27.75" customHeight="1">
      <c r="A236" s="131"/>
      <c r="E236" s="134"/>
      <c r="P236" s="120"/>
    </row>
    <row r="237" spans="1:16" ht="27.75" customHeight="1">
      <c r="A237" s="131"/>
      <c r="E237" s="134"/>
      <c r="P237" s="120"/>
    </row>
    <row r="238" spans="1:16" ht="27.75" customHeight="1">
      <c r="A238" s="131"/>
      <c r="E238" s="134"/>
      <c r="P238" s="120"/>
    </row>
    <row r="239" spans="1:16" ht="27.75" customHeight="1">
      <c r="A239" s="131"/>
      <c r="E239" s="134"/>
      <c r="P239" s="120"/>
    </row>
    <row r="240" spans="1:16" ht="27.75" customHeight="1">
      <c r="A240" s="131"/>
      <c r="E240" s="134"/>
      <c r="P240" s="120"/>
    </row>
    <row r="241" spans="1:16" ht="27.75" customHeight="1">
      <c r="A241" s="131"/>
      <c r="E241" s="134"/>
      <c r="P241" s="120"/>
    </row>
    <row r="242" spans="1:16" ht="27.75" customHeight="1">
      <c r="A242" s="131"/>
      <c r="E242" s="134"/>
      <c r="P242" s="120"/>
    </row>
    <row r="243" spans="1:16" ht="27.75" customHeight="1">
      <c r="A243" s="131"/>
      <c r="E243" s="134"/>
      <c r="P243" s="120"/>
    </row>
    <row r="244" spans="1:16" ht="27.75" customHeight="1">
      <c r="A244" s="131"/>
      <c r="E244" s="134"/>
      <c r="P244" s="120"/>
    </row>
    <row r="245" spans="1:16" ht="27.75" customHeight="1">
      <c r="A245" s="131"/>
      <c r="E245" s="134"/>
      <c r="P245" s="120"/>
    </row>
    <row r="246" spans="1:16" ht="27.75" customHeight="1">
      <c r="A246" s="131"/>
      <c r="E246" s="134"/>
      <c r="P246" s="120"/>
    </row>
    <row r="247" spans="1:16" ht="27.75" customHeight="1">
      <c r="A247" s="131"/>
      <c r="E247" s="134"/>
      <c r="P247" s="120"/>
    </row>
    <row r="248" spans="1:16" ht="27.75" customHeight="1">
      <c r="A248" s="131"/>
      <c r="E248" s="134"/>
      <c r="P248" s="120"/>
    </row>
    <row r="249" spans="1:16" ht="27.75" customHeight="1">
      <c r="A249" s="131"/>
      <c r="E249" s="134"/>
      <c r="P249" s="120"/>
    </row>
    <row r="250" spans="1:16" ht="27.75" customHeight="1">
      <c r="A250" s="131"/>
      <c r="E250" s="134"/>
      <c r="P250" s="120"/>
    </row>
    <row r="251" spans="1:16" ht="27.75" customHeight="1">
      <c r="A251" s="131"/>
      <c r="E251" s="134"/>
      <c r="P251" s="120"/>
    </row>
    <row r="252" spans="1:16" ht="27.75" customHeight="1">
      <c r="A252" s="131"/>
      <c r="E252" s="134"/>
      <c r="P252" s="120"/>
    </row>
    <row r="253" spans="1:16" ht="27.75" customHeight="1">
      <c r="A253" s="131"/>
      <c r="E253" s="134"/>
      <c r="P253" s="120"/>
    </row>
    <row r="254" spans="1:16" ht="27.75" customHeight="1">
      <c r="A254" s="131"/>
      <c r="E254" s="134"/>
      <c r="P254" s="120"/>
    </row>
    <row r="255" spans="1:16" ht="27.75" customHeight="1">
      <c r="A255" s="131"/>
      <c r="E255" s="134"/>
      <c r="P255" s="120"/>
    </row>
    <row r="256" spans="1:16" ht="27.75" customHeight="1">
      <c r="A256" s="131"/>
      <c r="E256" s="134"/>
      <c r="P256" s="120"/>
    </row>
    <row r="257" spans="1:16" ht="27.75" customHeight="1">
      <c r="A257" s="131"/>
      <c r="E257" s="134"/>
      <c r="P257" s="120"/>
    </row>
    <row r="258" spans="1:16" ht="27.75" customHeight="1">
      <c r="A258" s="131"/>
      <c r="E258" s="134"/>
      <c r="P258" s="120"/>
    </row>
    <row r="259" spans="1:16" ht="27.75" customHeight="1">
      <c r="A259" s="131"/>
      <c r="E259" s="134"/>
      <c r="P259" s="120"/>
    </row>
    <row r="260" spans="1:16" ht="27.75" customHeight="1">
      <c r="A260" s="131"/>
      <c r="E260" s="134"/>
      <c r="P260" s="120"/>
    </row>
    <row r="261" spans="1:16" ht="27.75" customHeight="1">
      <c r="A261" s="131"/>
      <c r="E261" s="134"/>
      <c r="P261" s="120"/>
    </row>
    <row r="262" spans="1:16" ht="27.75" customHeight="1">
      <c r="A262" s="131"/>
      <c r="E262" s="134"/>
      <c r="P262" s="120"/>
    </row>
    <row r="263" spans="1:16" ht="27.75" customHeight="1">
      <c r="A263" s="131"/>
      <c r="E263" s="134"/>
      <c r="P263" s="120"/>
    </row>
    <row r="264" spans="1:16" ht="27.75" customHeight="1">
      <c r="A264" s="131"/>
      <c r="E264" s="134"/>
      <c r="P264" s="120"/>
    </row>
    <row r="265" spans="1:16" ht="27.75" customHeight="1">
      <c r="A265" s="131"/>
      <c r="E265" s="134"/>
      <c r="P265" s="120"/>
    </row>
    <row r="266" spans="1:16" ht="27.75" customHeight="1">
      <c r="A266" s="131"/>
      <c r="E266" s="134"/>
      <c r="P266" s="120"/>
    </row>
    <row r="267" spans="1:16" ht="27.75" customHeight="1">
      <c r="A267" s="131"/>
      <c r="E267" s="134"/>
      <c r="P267" s="120"/>
    </row>
    <row r="268" spans="1:16" ht="27.75" customHeight="1">
      <c r="A268" s="131"/>
      <c r="E268" s="134"/>
      <c r="P268" s="120"/>
    </row>
    <row r="269" spans="1:16" ht="27.75" customHeight="1">
      <c r="A269" s="131"/>
      <c r="E269" s="134"/>
      <c r="P269" s="120"/>
    </row>
    <row r="270" spans="1:16" ht="27.75" customHeight="1">
      <c r="A270" s="131"/>
      <c r="E270" s="134"/>
      <c r="P270" s="120"/>
    </row>
    <row r="271" spans="1:16" ht="27.75" customHeight="1">
      <c r="A271" s="131"/>
      <c r="E271" s="134"/>
      <c r="P271" s="120"/>
    </row>
    <row r="272" spans="1:16" ht="27.75" customHeight="1">
      <c r="A272" s="131"/>
      <c r="E272" s="134"/>
      <c r="P272" s="120"/>
    </row>
    <row r="273" spans="1:16" ht="27.75" customHeight="1">
      <c r="A273" s="131"/>
      <c r="E273" s="134"/>
      <c r="P273" s="120"/>
    </row>
    <row r="274" spans="1:16" ht="27.75" customHeight="1">
      <c r="A274" s="131"/>
      <c r="E274" s="134"/>
      <c r="P274" s="120"/>
    </row>
    <row r="275" spans="1:16" ht="27.75" customHeight="1">
      <c r="A275" s="131"/>
      <c r="E275" s="134"/>
      <c r="P275" s="120"/>
    </row>
    <row r="276" spans="1:16" ht="27.75" customHeight="1">
      <c r="A276" s="131"/>
      <c r="E276" s="134"/>
      <c r="P276" s="120"/>
    </row>
    <row r="277" spans="1:16" ht="27.75" customHeight="1">
      <c r="A277" s="131"/>
      <c r="E277" s="134"/>
      <c r="P277" s="120"/>
    </row>
    <row r="278" spans="1:16" ht="27.75" customHeight="1">
      <c r="A278" s="131"/>
      <c r="E278" s="134"/>
      <c r="P278" s="120"/>
    </row>
    <row r="279" spans="1:16" ht="27.75" customHeight="1">
      <c r="A279" s="131"/>
      <c r="E279" s="134"/>
      <c r="P279" s="120"/>
    </row>
    <row r="280" spans="1:16" ht="27.75" customHeight="1">
      <c r="A280" s="131"/>
      <c r="E280" s="134"/>
      <c r="P280" s="120"/>
    </row>
    <row r="281" spans="1:16" ht="27.75" customHeight="1">
      <c r="A281" s="131"/>
      <c r="E281" s="134"/>
      <c r="P281" s="120"/>
    </row>
    <row r="282" spans="1:16" ht="27.75" customHeight="1">
      <c r="A282" s="131"/>
      <c r="E282" s="134"/>
      <c r="P282" s="120"/>
    </row>
    <row r="283" spans="1:16" ht="27.75" customHeight="1">
      <c r="A283" s="131"/>
      <c r="E283" s="134"/>
      <c r="P283" s="120"/>
    </row>
    <row r="284" spans="1:16" ht="27.75" customHeight="1">
      <c r="A284" s="131"/>
      <c r="E284" s="134"/>
      <c r="P284" s="120"/>
    </row>
    <row r="285" spans="1:16" ht="27.75" customHeight="1">
      <c r="A285" s="131"/>
      <c r="E285" s="134"/>
      <c r="P285" s="120"/>
    </row>
    <row r="286" spans="1:16" ht="27.75" customHeight="1">
      <c r="A286" s="131"/>
      <c r="E286" s="134"/>
      <c r="P286" s="120"/>
    </row>
    <row r="287" spans="1:16" ht="27.75" customHeight="1">
      <c r="A287" s="131"/>
      <c r="E287" s="134"/>
      <c r="P287" s="120"/>
    </row>
    <row r="288" spans="1:16" ht="27.75" customHeight="1">
      <c r="A288" s="131"/>
      <c r="E288" s="134"/>
      <c r="P288" s="120"/>
    </row>
    <row r="289" spans="1:16" ht="27.75" customHeight="1">
      <c r="A289" s="131"/>
      <c r="E289" s="134"/>
      <c r="P289" s="120"/>
    </row>
    <row r="290" spans="1:16" ht="27.75" customHeight="1">
      <c r="A290" s="131"/>
      <c r="E290" s="134"/>
      <c r="P290" s="120"/>
    </row>
    <row r="291" spans="1:16" ht="27.75" customHeight="1">
      <c r="A291" s="131"/>
      <c r="E291" s="134"/>
      <c r="P291" s="120"/>
    </row>
    <row r="292" spans="1:16" ht="27.75" customHeight="1">
      <c r="A292" s="131"/>
      <c r="E292" s="134"/>
      <c r="P292" s="120"/>
    </row>
    <row r="293" spans="1:16" ht="27.75" customHeight="1">
      <c r="A293" s="131"/>
      <c r="E293" s="134"/>
      <c r="P293" s="120"/>
    </row>
    <row r="294" spans="1:16" ht="27.75" customHeight="1">
      <c r="A294" s="131"/>
      <c r="E294" s="134"/>
      <c r="P294" s="120"/>
    </row>
    <row r="295" spans="1:16" ht="27.75" customHeight="1">
      <c r="A295" s="131"/>
      <c r="E295" s="134"/>
      <c r="P295" s="120"/>
    </row>
    <row r="296" spans="1:16" ht="27.75" customHeight="1">
      <c r="A296" s="131"/>
      <c r="E296" s="134"/>
      <c r="P296" s="120"/>
    </row>
    <row r="297" spans="1:16" ht="27.75" customHeight="1">
      <c r="A297" s="131"/>
      <c r="E297" s="134"/>
      <c r="P297" s="120"/>
    </row>
    <row r="298" spans="1:16" ht="27.75" customHeight="1">
      <c r="A298" s="131"/>
      <c r="E298" s="134"/>
      <c r="P298" s="120"/>
    </row>
    <row r="299" spans="1:16" ht="27.75" customHeight="1">
      <c r="A299" s="131"/>
      <c r="E299" s="134"/>
      <c r="P299" s="120"/>
    </row>
    <row r="300" spans="1:16" ht="27.75" customHeight="1">
      <c r="A300" s="131"/>
      <c r="E300" s="134"/>
      <c r="P300" s="120"/>
    </row>
    <row r="301" spans="1:16" ht="27.75" customHeight="1">
      <c r="A301" s="131"/>
      <c r="E301" s="134"/>
      <c r="P301" s="120"/>
    </row>
    <row r="302" spans="1:16" ht="27.75" customHeight="1">
      <c r="A302" s="131"/>
      <c r="E302" s="134"/>
      <c r="P302" s="120"/>
    </row>
    <row r="303" spans="1:16" ht="27.75" customHeight="1">
      <c r="A303" s="131"/>
      <c r="E303" s="134"/>
      <c r="P303" s="120"/>
    </row>
    <row r="304" spans="1:16" ht="27.75" customHeight="1">
      <c r="A304" s="131"/>
      <c r="E304" s="134"/>
      <c r="P304" s="120"/>
    </row>
    <row r="305" spans="1:16" ht="27.75" customHeight="1">
      <c r="A305" s="131"/>
      <c r="E305" s="134"/>
      <c r="P305" s="120"/>
    </row>
    <row r="306" spans="1:16" ht="27.75" customHeight="1">
      <c r="A306" s="131"/>
      <c r="E306" s="134"/>
      <c r="P306" s="120"/>
    </row>
    <row r="307" spans="1:16" ht="27.75" customHeight="1">
      <c r="A307" s="131"/>
      <c r="E307" s="134"/>
      <c r="P307" s="120"/>
    </row>
    <row r="308" spans="1:16" ht="27.75" customHeight="1">
      <c r="A308" s="131"/>
      <c r="E308" s="134"/>
      <c r="P308" s="120"/>
    </row>
    <row r="309" spans="1:16" ht="27.75" customHeight="1">
      <c r="A309" s="131"/>
      <c r="E309" s="134"/>
      <c r="P309" s="120"/>
    </row>
    <row r="310" spans="1:16" ht="27.75" customHeight="1">
      <c r="A310" s="131"/>
      <c r="E310" s="134"/>
      <c r="P310" s="120"/>
    </row>
    <row r="311" spans="1:16" ht="27.75" customHeight="1">
      <c r="A311" s="131"/>
      <c r="E311" s="134"/>
      <c r="P311" s="120"/>
    </row>
    <row r="312" spans="1:16" ht="27.75" customHeight="1">
      <c r="A312" s="131"/>
      <c r="E312" s="134"/>
      <c r="P312" s="120"/>
    </row>
    <row r="313" spans="1:16" ht="27.75" customHeight="1">
      <c r="A313" s="131"/>
      <c r="E313" s="134"/>
      <c r="P313" s="120"/>
    </row>
    <row r="314" spans="1:16" ht="27.75" customHeight="1">
      <c r="A314" s="131"/>
      <c r="E314" s="134"/>
      <c r="P314" s="120"/>
    </row>
    <row r="315" spans="1:16" ht="27.75" customHeight="1">
      <c r="A315" s="131"/>
      <c r="E315" s="134"/>
      <c r="P315" s="120"/>
    </row>
    <row r="316" spans="1:16" ht="27.75" customHeight="1">
      <c r="A316" s="131"/>
      <c r="E316" s="134"/>
      <c r="P316" s="120"/>
    </row>
    <row r="317" spans="1:16" ht="27.75" customHeight="1">
      <c r="A317" s="131"/>
      <c r="E317" s="134"/>
      <c r="P317" s="120"/>
    </row>
    <row r="318" spans="1:16" ht="27.75" customHeight="1">
      <c r="A318" s="131"/>
      <c r="E318" s="134"/>
      <c r="P318" s="120"/>
    </row>
    <row r="319" spans="1:16" ht="27.75" customHeight="1">
      <c r="A319" s="131"/>
      <c r="E319" s="134"/>
      <c r="P319" s="120"/>
    </row>
    <row r="320" spans="1:16" ht="27.75" customHeight="1">
      <c r="A320" s="131"/>
      <c r="E320" s="134"/>
      <c r="P320" s="120"/>
    </row>
    <row r="321" spans="1:16" ht="27.75" customHeight="1">
      <c r="A321" s="131"/>
      <c r="E321" s="134"/>
      <c r="P321" s="120"/>
    </row>
    <row r="322" spans="1:16" ht="27.75" customHeight="1">
      <c r="A322" s="131"/>
      <c r="E322" s="134"/>
      <c r="P322" s="120"/>
    </row>
    <row r="323" spans="1:16" ht="27.75" customHeight="1">
      <c r="A323" s="131"/>
      <c r="E323" s="134"/>
      <c r="P323" s="120"/>
    </row>
    <row r="324" spans="1:16" ht="27.75" customHeight="1">
      <c r="A324" s="131"/>
      <c r="E324" s="134"/>
      <c r="P324" s="120"/>
    </row>
    <row r="325" spans="1:16" ht="27.75" customHeight="1">
      <c r="A325" s="131"/>
      <c r="E325" s="134"/>
      <c r="P325" s="120"/>
    </row>
    <row r="326" spans="1:16" ht="27.75" customHeight="1">
      <c r="A326" s="131"/>
      <c r="E326" s="134"/>
      <c r="P326" s="120"/>
    </row>
    <row r="327" spans="1:16" ht="27.75" customHeight="1">
      <c r="A327" s="131"/>
      <c r="E327" s="134"/>
      <c r="P327" s="120"/>
    </row>
    <row r="328" spans="1:16" ht="27.75" customHeight="1">
      <c r="A328" s="131"/>
      <c r="E328" s="134"/>
      <c r="P328" s="120"/>
    </row>
    <row r="329" spans="1:16" ht="27.75" customHeight="1">
      <c r="A329" s="131"/>
      <c r="E329" s="134"/>
      <c r="P329" s="120"/>
    </row>
    <row r="330" spans="1:16" ht="27.75" customHeight="1">
      <c r="A330" s="131"/>
      <c r="E330" s="134"/>
      <c r="P330" s="120"/>
    </row>
    <row r="331" spans="1:16" ht="27.75" customHeight="1">
      <c r="A331" s="131"/>
      <c r="E331" s="134"/>
      <c r="P331" s="120"/>
    </row>
    <row r="332" spans="1:16" ht="27.75" customHeight="1">
      <c r="A332" s="131"/>
      <c r="E332" s="134"/>
      <c r="P332" s="120"/>
    </row>
    <row r="333" spans="1:16" ht="27.75" customHeight="1">
      <c r="A333" s="131"/>
      <c r="E333" s="134"/>
      <c r="P333" s="120"/>
    </row>
    <row r="334" spans="1:16" ht="27.75" customHeight="1">
      <c r="A334" s="131"/>
      <c r="E334" s="134"/>
      <c r="P334" s="120"/>
    </row>
    <row r="335" spans="1:16" ht="27.75" customHeight="1">
      <c r="A335" s="131"/>
      <c r="E335" s="134"/>
      <c r="P335" s="120"/>
    </row>
    <row r="336" spans="1:16" ht="27.75" customHeight="1">
      <c r="A336" s="131"/>
      <c r="E336" s="134"/>
      <c r="P336" s="120"/>
    </row>
    <row r="337" spans="1:16" ht="27.75" customHeight="1">
      <c r="A337" s="131"/>
      <c r="E337" s="134"/>
      <c r="P337" s="120"/>
    </row>
    <row r="338" spans="1:16" ht="27.75" customHeight="1">
      <c r="A338" s="131"/>
      <c r="E338" s="134"/>
      <c r="P338" s="120"/>
    </row>
    <row r="339" spans="1:16" ht="27.75" customHeight="1">
      <c r="A339" s="131"/>
      <c r="E339" s="134"/>
      <c r="P339" s="120"/>
    </row>
    <row r="340" spans="1:16" ht="27.75" customHeight="1">
      <c r="A340" s="131"/>
      <c r="E340" s="134"/>
      <c r="P340" s="120"/>
    </row>
    <row r="341" spans="1:16" ht="27.75" customHeight="1">
      <c r="A341" s="131"/>
      <c r="E341" s="134"/>
      <c r="P341" s="120"/>
    </row>
    <row r="342" spans="1:16" ht="27.75" customHeight="1">
      <c r="A342" s="131"/>
      <c r="E342" s="134"/>
      <c r="P342" s="120"/>
    </row>
    <row r="343" spans="1:16" ht="27.75" customHeight="1">
      <c r="A343" s="131"/>
      <c r="E343" s="134"/>
      <c r="P343" s="120"/>
    </row>
    <row r="344" spans="1:16" ht="27.75" customHeight="1">
      <c r="A344" s="131"/>
      <c r="E344" s="134"/>
      <c r="P344" s="120"/>
    </row>
    <row r="345" spans="1:16" ht="27.75" customHeight="1">
      <c r="A345" s="131"/>
      <c r="E345" s="134"/>
      <c r="P345" s="120"/>
    </row>
    <row r="346" spans="1:16" ht="27.75" customHeight="1">
      <c r="A346" s="131"/>
      <c r="E346" s="134"/>
      <c r="P346" s="120"/>
    </row>
    <row r="347" spans="1:16" ht="27.75" customHeight="1">
      <c r="A347" s="131"/>
      <c r="E347" s="134"/>
      <c r="P347" s="120"/>
    </row>
    <row r="348" spans="1:16" ht="27.75" customHeight="1">
      <c r="A348" s="131"/>
      <c r="E348" s="134"/>
      <c r="P348" s="120"/>
    </row>
    <row r="349" spans="1:16" ht="27.75" customHeight="1">
      <c r="A349" s="131"/>
      <c r="E349" s="134"/>
      <c r="P349" s="120"/>
    </row>
    <row r="350" spans="1:16" ht="27.75" customHeight="1">
      <c r="A350" s="131"/>
      <c r="E350" s="134"/>
      <c r="P350" s="120"/>
    </row>
    <row r="351" spans="1:16" ht="27.75" customHeight="1">
      <c r="A351" s="131"/>
      <c r="E351" s="134"/>
      <c r="P351" s="120"/>
    </row>
    <row r="352" spans="1:16" ht="27.75" customHeight="1">
      <c r="A352" s="131"/>
      <c r="E352" s="134"/>
      <c r="P352" s="120"/>
    </row>
    <row r="353" spans="1:16" ht="27.75" customHeight="1">
      <c r="A353" s="131"/>
      <c r="E353" s="134"/>
      <c r="P353" s="120"/>
    </row>
    <row r="354" spans="1:16" ht="27.75" customHeight="1">
      <c r="A354" s="131"/>
      <c r="E354" s="134"/>
      <c r="P354" s="120"/>
    </row>
    <row r="355" spans="1:16" ht="27.75" customHeight="1">
      <c r="A355" s="131"/>
      <c r="E355" s="134"/>
      <c r="P355" s="120"/>
    </row>
    <row r="356" spans="1:16" ht="27.75" customHeight="1">
      <c r="A356" s="131"/>
      <c r="E356" s="134"/>
      <c r="P356" s="120"/>
    </row>
    <row r="357" spans="1:16" ht="27.75" customHeight="1">
      <c r="A357" s="131"/>
      <c r="E357" s="134"/>
      <c r="P357" s="120"/>
    </row>
    <row r="358" spans="1:16" ht="27.75" customHeight="1">
      <c r="A358" s="131"/>
      <c r="E358" s="134"/>
      <c r="P358" s="120"/>
    </row>
    <row r="359" spans="1:16" ht="27.75" customHeight="1">
      <c r="A359" s="131"/>
      <c r="E359" s="134"/>
      <c r="P359" s="120"/>
    </row>
    <row r="360" spans="1:16" ht="27.75" customHeight="1">
      <c r="A360" s="131"/>
      <c r="E360" s="134"/>
      <c r="P360" s="120"/>
    </row>
    <row r="361" spans="1:16" ht="27.75" customHeight="1">
      <c r="A361" s="131"/>
      <c r="E361" s="134"/>
      <c r="P361" s="120"/>
    </row>
    <row r="362" spans="1:16" ht="27.75" customHeight="1">
      <c r="A362" s="131"/>
      <c r="E362" s="134"/>
      <c r="P362" s="120"/>
    </row>
    <row r="363" spans="1:16" ht="27.75" customHeight="1">
      <c r="A363" s="131"/>
      <c r="E363" s="134"/>
      <c r="P363" s="120"/>
    </row>
    <row r="364" spans="1:16" ht="27.75" customHeight="1">
      <c r="A364" s="131"/>
      <c r="E364" s="134"/>
      <c r="P364" s="120"/>
    </row>
    <row r="365" spans="1:16" ht="27.75" customHeight="1">
      <c r="A365" s="131"/>
      <c r="E365" s="134"/>
      <c r="P365" s="120"/>
    </row>
    <row r="366" spans="1:16" ht="27.75" customHeight="1">
      <c r="A366" s="131"/>
      <c r="E366" s="134"/>
      <c r="P366" s="120"/>
    </row>
    <row r="367" spans="1:16" ht="27.75" customHeight="1">
      <c r="A367" s="131"/>
      <c r="E367" s="134"/>
      <c r="P367" s="120"/>
    </row>
    <row r="368" spans="1:16" ht="27.75" customHeight="1">
      <c r="A368" s="131"/>
      <c r="E368" s="134"/>
      <c r="P368" s="120"/>
    </row>
    <row r="369" spans="1:16" ht="27.75" customHeight="1">
      <c r="A369" s="131"/>
      <c r="E369" s="134"/>
      <c r="P369" s="120"/>
    </row>
    <row r="370" spans="1:16" ht="27.75" customHeight="1">
      <c r="A370" s="131"/>
      <c r="E370" s="134"/>
      <c r="P370" s="120"/>
    </row>
    <row r="371" spans="1:16" ht="27.75" customHeight="1">
      <c r="A371" s="131"/>
      <c r="E371" s="134"/>
      <c r="P371" s="120"/>
    </row>
    <row r="372" spans="1:16" ht="27.75" customHeight="1">
      <c r="A372" s="131"/>
      <c r="E372" s="134"/>
      <c r="P372" s="120"/>
    </row>
    <row r="373" spans="1:16" ht="27.75" customHeight="1">
      <c r="A373" s="131"/>
      <c r="E373" s="134"/>
      <c r="P373" s="120"/>
    </row>
    <row r="374" spans="1:16" ht="27.75" customHeight="1">
      <c r="A374" s="131"/>
      <c r="E374" s="134"/>
      <c r="P374" s="120"/>
    </row>
    <row r="375" spans="1:16" ht="27.75" customHeight="1">
      <c r="A375" s="131"/>
      <c r="E375" s="134"/>
      <c r="P375" s="120"/>
    </row>
    <row r="376" spans="1:16" ht="27.75" customHeight="1">
      <c r="A376" s="131"/>
      <c r="E376" s="134"/>
      <c r="P376" s="120"/>
    </row>
    <row r="377" spans="1:16" ht="27.75" customHeight="1">
      <c r="A377" s="131"/>
      <c r="E377" s="134"/>
      <c r="P377" s="120"/>
    </row>
    <row r="378" spans="1:16" ht="27.75" customHeight="1">
      <c r="A378" s="131"/>
      <c r="E378" s="134"/>
      <c r="P378" s="120"/>
    </row>
    <row r="379" spans="1:16" ht="27.75" customHeight="1">
      <c r="A379" s="131"/>
      <c r="E379" s="134"/>
      <c r="P379" s="120"/>
    </row>
    <row r="380" spans="1:16" ht="27.75" customHeight="1">
      <c r="A380" s="131"/>
      <c r="E380" s="134"/>
      <c r="P380" s="120"/>
    </row>
    <row r="381" spans="1:16" ht="27.75" customHeight="1">
      <c r="A381" s="131"/>
      <c r="E381" s="134"/>
      <c r="P381" s="120"/>
    </row>
    <row r="382" spans="1:16" ht="27.75" customHeight="1">
      <c r="A382" s="131"/>
      <c r="E382" s="134"/>
      <c r="P382" s="120"/>
    </row>
    <row r="383" spans="1:16" ht="27.75" customHeight="1">
      <c r="A383" s="131"/>
      <c r="E383" s="134"/>
      <c r="P383" s="120"/>
    </row>
    <row r="384" spans="1:16" ht="27.75" customHeight="1">
      <c r="A384" s="131"/>
      <c r="E384" s="134"/>
      <c r="P384" s="120"/>
    </row>
    <row r="385" spans="1:16" ht="27.75" customHeight="1">
      <c r="A385" s="131"/>
      <c r="E385" s="134"/>
      <c r="P385" s="120"/>
    </row>
    <row r="386" spans="1:16" ht="27.75" customHeight="1">
      <c r="A386" s="131"/>
      <c r="E386" s="134"/>
      <c r="P386" s="120"/>
    </row>
    <row r="387" spans="1:16" ht="27.75" customHeight="1">
      <c r="A387" s="131"/>
      <c r="E387" s="134"/>
      <c r="P387" s="120"/>
    </row>
    <row r="388" spans="1:16" ht="27.75" customHeight="1">
      <c r="A388" s="131"/>
      <c r="E388" s="134"/>
      <c r="P388" s="120"/>
    </row>
    <row r="389" spans="1:16" ht="27.75" customHeight="1">
      <c r="A389" s="131"/>
      <c r="E389" s="134"/>
      <c r="P389" s="120"/>
    </row>
    <row r="390" spans="1:16" ht="27.75" customHeight="1">
      <c r="A390" s="131"/>
      <c r="E390" s="134"/>
      <c r="P390" s="120"/>
    </row>
    <row r="391" spans="1:16" ht="27.75" customHeight="1">
      <c r="A391" s="131"/>
      <c r="E391" s="134"/>
      <c r="P391" s="120"/>
    </row>
    <row r="392" spans="1:16" ht="27.75" customHeight="1">
      <c r="A392" s="131"/>
      <c r="E392" s="134"/>
      <c r="P392" s="120"/>
    </row>
    <row r="393" spans="1:16" ht="27.75" customHeight="1">
      <c r="A393" s="131"/>
      <c r="E393" s="134"/>
      <c r="P393" s="120"/>
    </row>
    <row r="394" spans="1:16" ht="27.75" customHeight="1">
      <c r="A394" s="131"/>
      <c r="E394" s="134"/>
      <c r="P394" s="120"/>
    </row>
    <row r="395" spans="1:16" ht="27.75" customHeight="1">
      <c r="A395" s="131"/>
      <c r="E395" s="134"/>
      <c r="P395" s="120"/>
    </row>
    <row r="396" spans="1:16" ht="27.75" customHeight="1">
      <c r="A396" s="131"/>
      <c r="E396" s="134"/>
      <c r="P396" s="120"/>
    </row>
    <row r="397" spans="1:16" ht="27.75" customHeight="1">
      <c r="A397" s="131"/>
      <c r="E397" s="134"/>
      <c r="P397" s="120"/>
    </row>
    <row r="398" spans="1:16" ht="27.75" customHeight="1">
      <c r="A398" s="131"/>
      <c r="E398" s="134"/>
      <c r="P398" s="120"/>
    </row>
    <row r="399" spans="1:16" ht="27.75" customHeight="1">
      <c r="A399" s="131"/>
      <c r="E399" s="134"/>
      <c r="P399" s="120"/>
    </row>
    <row r="400" spans="1:16" ht="27.75" customHeight="1">
      <c r="A400" s="131"/>
      <c r="E400" s="134"/>
      <c r="P400" s="120"/>
    </row>
    <row r="401" spans="1:16" ht="27.75" customHeight="1">
      <c r="A401" s="131"/>
      <c r="E401" s="134"/>
      <c r="P401" s="120"/>
    </row>
    <row r="402" spans="1:16" ht="27.75" customHeight="1">
      <c r="A402" s="131"/>
      <c r="E402" s="134"/>
      <c r="P402" s="120"/>
    </row>
    <row r="403" spans="1:16" ht="27.75" customHeight="1">
      <c r="A403" s="131"/>
      <c r="E403" s="134"/>
      <c r="P403" s="120"/>
    </row>
    <row r="404" spans="1:16" ht="27.75" customHeight="1">
      <c r="A404" s="131"/>
      <c r="E404" s="134"/>
      <c r="P404" s="120"/>
    </row>
    <row r="405" spans="1:16" ht="27.75" customHeight="1">
      <c r="A405" s="131"/>
      <c r="E405" s="134"/>
      <c r="P405" s="120"/>
    </row>
    <row r="406" spans="1:16" ht="27.75" customHeight="1">
      <c r="A406" s="131"/>
      <c r="E406" s="134"/>
      <c r="P406" s="120"/>
    </row>
    <row r="407" spans="1:16" ht="27.75" customHeight="1">
      <c r="A407" s="131"/>
      <c r="E407" s="134"/>
      <c r="P407" s="120"/>
    </row>
    <row r="408" spans="1:16" ht="27.75" customHeight="1">
      <c r="A408" s="131"/>
      <c r="E408" s="134"/>
      <c r="P408" s="120"/>
    </row>
    <row r="409" spans="1:16" ht="27.75" customHeight="1">
      <c r="A409" s="131"/>
      <c r="E409" s="134"/>
      <c r="P409" s="120"/>
    </row>
    <row r="410" spans="1:16" ht="27.75" customHeight="1">
      <c r="A410" s="131"/>
      <c r="E410" s="134"/>
      <c r="P410" s="120"/>
    </row>
    <row r="411" spans="1:16" ht="27.75" customHeight="1">
      <c r="A411" s="131"/>
      <c r="E411" s="134"/>
      <c r="P411" s="120"/>
    </row>
    <row r="412" spans="1:16" ht="27.75" customHeight="1">
      <c r="A412" s="131"/>
      <c r="E412" s="134"/>
      <c r="P412" s="120"/>
    </row>
    <row r="413" spans="1:16" ht="27.75" customHeight="1">
      <c r="A413" s="131"/>
      <c r="E413" s="134"/>
      <c r="P413" s="120"/>
    </row>
    <row r="414" spans="1:16" ht="27.75" customHeight="1">
      <c r="A414" s="131"/>
      <c r="E414" s="134"/>
      <c r="P414" s="120"/>
    </row>
    <row r="415" spans="1:16" ht="27.75" customHeight="1">
      <c r="A415" s="131"/>
      <c r="E415" s="134"/>
      <c r="P415" s="120"/>
    </row>
    <row r="416" spans="1:16" ht="27.75" customHeight="1">
      <c r="A416" s="131"/>
      <c r="E416" s="134"/>
      <c r="P416" s="120"/>
    </row>
    <row r="417" spans="1:16" ht="27.75" customHeight="1">
      <c r="A417" s="131"/>
      <c r="E417" s="134"/>
      <c r="P417" s="120"/>
    </row>
    <row r="418" spans="1:16" ht="27.75" customHeight="1">
      <c r="A418" s="131"/>
      <c r="E418" s="134"/>
      <c r="P418" s="120"/>
    </row>
    <row r="419" spans="1:16" ht="27.75" customHeight="1">
      <c r="A419" s="131"/>
      <c r="E419" s="134"/>
      <c r="P419" s="120"/>
    </row>
    <row r="420" spans="1:16" ht="27.75" customHeight="1">
      <c r="A420" s="131"/>
      <c r="E420" s="134"/>
      <c r="P420" s="120"/>
    </row>
    <row r="421" spans="1:16" ht="27.75" customHeight="1">
      <c r="A421" s="131"/>
      <c r="E421" s="134"/>
      <c r="P421" s="120"/>
    </row>
    <row r="422" spans="1:16" ht="27.75" customHeight="1">
      <c r="A422" s="131"/>
      <c r="E422" s="134"/>
      <c r="P422" s="120"/>
    </row>
    <row r="423" spans="1:16" ht="27.75" customHeight="1">
      <c r="A423" s="131"/>
      <c r="E423" s="134"/>
      <c r="P423" s="120"/>
    </row>
    <row r="424" spans="1:16" ht="27.75" customHeight="1">
      <c r="A424" s="131"/>
      <c r="E424" s="134"/>
      <c r="P424" s="120"/>
    </row>
    <row r="425" spans="1:16" ht="27.75" customHeight="1">
      <c r="A425" s="131"/>
      <c r="E425" s="134"/>
      <c r="P425" s="120"/>
    </row>
    <row r="426" spans="1:16" ht="27.75" customHeight="1">
      <c r="A426" s="131"/>
      <c r="E426" s="134"/>
      <c r="P426" s="120"/>
    </row>
    <row r="427" spans="1:16" ht="27.75" customHeight="1">
      <c r="A427" s="131"/>
      <c r="E427" s="134"/>
      <c r="P427" s="120"/>
    </row>
    <row r="428" spans="1:16" ht="27.75" customHeight="1">
      <c r="A428" s="131"/>
      <c r="E428" s="134"/>
      <c r="P428" s="120"/>
    </row>
    <row r="429" spans="1:16" ht="27.75" customHeight="1">
      <c r="A429" s="131"/>
      <c r="E429" s="134"/>
      <c r="P429" s="120"/>
    </row>
    <row r="430" spans="1:16" ht="27.75" customHeight="1">
      <c r="A430" s="131"/>
      <c r="E430" s="134"/>
      <c r="P430" s="120"/>
    </row>
    <row r="431" spans="1:16" ht="27.75" customHeight="1">
      <c r="A431" s="131"/>
      <c r="E431" s="134"/>
      <c r="P431" s="120"/>
    </row>
    <row r="432" spans="1:16" ht="27.75" customHeight="1">
      <c r="A432" s="131"/>
      <c r="E432" s="134"/>
      <c r="P432" s="120"/>
    </row>
    <row r="433" spans="1:16" ht="27.75" customHeight="1">
      <c r="A433" s="131"/>
      <c r="E433" s="134"/>
      <c r="P433" s="120"/>
    </row>
    <row r="434" spans="1:16" ht="27.75" customHeight="1">
      <c r="A434" s="131"/>
      <c r="E434" s="134"/>
      <c r="P434" s="120"/>
    </row>
    <row r="435" spans="1:16" ht="27.75" customHeight="1">
      <c r="A435" s="131"/>
      <c r="E435" s="134"/>
      <c r="P435" s="120"/>
    </row>
    <row r="436" spans="1:16" ht="27.75" customHeight="1">
      <c r="A436" s="131"/>
      <c r="E436" s="134"/>
      <c r="P436" s="120"/>
    </row>
    <row r="437" spans="1:16" ht="27.75" customHeight="1">
      <c r="A437" s="131"/>
      <c r="E437" s="134"/>
      <c r="P437" s="120"/>
    </row>
    <row r="438" spans="1:16" ht="27.75" customHeight="1">
      <c r="A438" s="131"/>
      <c r="E438" s="134"/>
      <c r="P438" s="120"/>
    </row>
    <row r="439" spans="1:16" ht="27.75" customHeight="1">
      <c r="A439" s="131"/>
      <c r="E439" s="134"/>
      <c r="P439" s="120"/>
    </row>
    <row r="440" spans="1:16" ht="27.75" customHeight="1">
      <c r="A440" s="131"/>
      <c r="E440" s="134"/>
      <c r="P440" s="120"/>
    </row>
    <row r="441" spans="1:16" ht="27.75" customHeight="1">
      <c r="A441" s="131"/>
      <c r="E441" s="134"/>
      <c r="P441" s="120"/>
    </row>
    <row r="442" spans="1:16" ht="27.75" customHeight="1">
      <c r="A442" s="131"/>
      <c r="E442" s="134"/>
      <c r="P442" s="120"/>
    </row>
    <row r="443" spans="1:16" ht="27.75" customHeight="1">
      <c r="A443" s="131"/>
      <c r="E443" s="134"/>
      <c r="P443" s="120"/>
    </row>
    <row r="444" spans="1:16" ht="27.75" customHeight="1">
      <c r="A444" s="131"/>
      <c r="E444" s="134"/>
      <c r="P444" s="120"/>
    </row>
    <row r="445" spans="1:16" ht="27.75" customHeight="1">
      <c r="A445" s="131"/>
      <c r="E445" s="134"/>
      <c r="P445" s="120"/>
    </row>
    <row r="446" spans="1:16" ht="27.75" customHeight="1">
      <c r="A446" s="131"/>
      <c r="E446" s="134"/>
      <c r="P446" s="120"/>
    </row>
    <row r="447" spans="1:16" ht="27.75" customHeight="1">
      <c r="A447" s="131"/>
      <c r="E447" s="134"/>
      <c r="P447" s="120"/>
    </row>
    <row r="448" spans="1:16" ht="27.75" customHeight="1">
      <c r="A448" s="131"/>
      <c r="E448" s="134"/>
      <c r="P448" s="120"/>
    </row>
    <row r="449" spans="1:16" ht="27.75" customHeight="1">
      <c r="A449" s="131"/>
      <c r="E449" s="134"/>
      <c r="P449" s="120"/>
    </row>
    <row r="450" spans="1:16" ht="27.75" customHeight="1">
      <c r="A450" s="131"/>
      <c r="E450" s="134"/>
      <c r="P450" s="120"/>
    </row>
    <row r="451" spans="1:16" ht="27.75" customHeight="1">
      <c r="A451" s="131"/>
      <c r="E451" s="134"/>
      <c r="P451" s="120"/>
    </row>
    <row r="452" spans="1:16" ht="27.75" customHeight="1">
      <c r="A452" s="131"/>
      <c r="E452" s="134"/>
      <c r="P452" s="120"/>
    </row>
    <row r="453" spans="1:16" ht="27.75" customHeight="1">
      <c r="A453" s="131"/>
      <c r="E453" s="134"/>
      <c r="P453" s="120"/>
    </row>
    <row r="454" spans="1:16" ht="27.75" customHeight="1">
      <c r="A454" s="131"/>
      <c r="E454" s="134"/>
      <c r="P454" s="120"/>
    </row>
    <row r="455" spans="1:16" ht="27.75" customHeight="1">
      <c r="A455" s="131"/>
      <c r="E455" s="134"/>
      <c r="P455" s="120"/>
    </row>
    <row r="456" spans="1:16" ht="27.75" customHeight="1">
      <c r="A456" s="131"/>
      <c r="E456" s="134"/>
      <c r="P456" s="120"/>
    </row>
    <row r="457" spans="1:16" ht="27.75" customHeight="1">
      <c r="A457" s="131"/>
      <c r="E457" s="134"/>
      <c r="P457" s="120"/>
    </row>
    <row r="458" spans="1:16" ht="27.75" customHeight="1">
      <c r="A458" s="131"/>
      <c r="E458" s="134"/>
      <c r="P458" s="120"/>
    </row>
    <row r="459" spans="1:16" ht="27.75" customHeight="1">
      <c r="A459" s="131"/>
      <c r="E459" s="134"/>
      <c r="P459" s="120"/>
    </row>
    <row r="460" spans="1:16" ht="27.75" customHeight="1">
      <c r="A460" s="131"/>
      <c r="E460" s="134"/>
      <c r="P460" s="120"/>
    </row>
    <row r="461" spans="1:16" ht="27.75" customHeight="1">
      <c r="A461" s="131"/>
      <c r="E461" s="134"/>
      <c r="P461" s="120"/>
    </row>
    <row r="462" spans="1:16" ht="27.75" customHeight="1">
      <c r="A462" s="131"/>
      <c r="E462" s="134"/>
      <c r="P462" s="120"/>
    </row>
    <row r="463" spans="1:16" ht="27.75" customHeight="1">
      <c r="A463" s="131"/>
      <c r="E463" s="134"/>
      <c r="P463" s="120"/>
    </row>
    <row r="464" spans="1:16" ht="27.75" customHeight="1">
      <c r="A464" s="131"/>
      <c r="E464" s="134"/>
      <c r="P464" s="120"/>
    </row>
    <row r="465" spans="1:16" ht="27.75" customHeight="1">
      <c r="A465" s="131"/>
      <c r="E465" s="134"/>
      <c r="P465" s="120"/>
    </row>
    <row r="466" spans="1:16" ht="27.75" customHeight="1">
      <c r="A466" s="131"/>
      <c r="E466" s="134"/>
      <c r="P466" s="120"/>
    </row>
    <row r="467" spans="1:16" ht="27.75" customHeight="1">
      <c r="A467" s="131"/>
      <c r="E467" s="134"/>
      <c r="P467" s="120"/>
    </row>
    <row r="468" spans="1:16" ht="27.75" customHeight="1">
      <c r="A468" s="131"/>
      <c r="E468" s="134"/>
      <c r="P468" s="120"/>
    </row>
    <row r="469" spans="1:16" ht="27.75" customHeight="1">
      <c r="A469" s="131"/>
      <c r="E469" s="134"/>
      <c r="P469" s="120"/>
    </row>
    <row r="470" spans="1:16" ht="27.75" customHeight="1">
      <c r="A470" s="131"/>
      <c r="E470" s="134"/>
      <c r="P470" s="120"/>
    </row>
    <row r="471" spans="1:16" ht="27.75" customHeight="1">
      <c r="A471" s="131"/>
      <c r="E471" s="134"/>
      <c r="P471" s="120"/>
    </row>
    <row r="472" spans="1:16" ht="27.75" customHeight="1">
      <c r="A472" s="131"/>
      <c r="E472" s="134"/>
      <c r="P472" s="120"/>
    </row>
    <row r="473" spans="1:16" ht="27.75" customHeight="1">
      <c r="A473" s="131"/>
      <c r="E473" s="134"/>
      <c r="P473" s="120"/>
    </row>
    <row r="474" spans="1:16" ht="27.75" customHeight="1">
      <c r="A474" s="131"/>
      <c r="E474" s="134"/>
      <c r="P474" s="120"/>
    </row>
    <row r="475" spans="1:16" ht="27.75" customHeight="1">
      <c r="A475" s="131"/>
      <c r="E475" s="134"/>
      <c r="P475" s="120"/>
    </row>
    <row r="476" spans="1:16" ht="27.75" customHeight="1">
      <c r="A476" s="131"/>
      <c r="E476" s="134"/>
      <c r="P476" s="120"/>
    </row>
    <row r="477" spans="1:16" ht="27.75" customHeight="1">
      <c r="A477" s="131"/>
      <c r="E477" s="134"/>
      <c r="P477" s="120"/>
    </row>
    <row r="478" spans="1:16" ht="27.75" customHeight="1">
      <c r="A478" s="131"/>
      <c r="E478" s="134"/>
      <c r="P478" s="120"/>
    </row>
    <row r="479" spans="1:16" ht="27.75" customHeight="1">
      <c r="A479" s="131"/>
      <c r="E479" s="134"/>
      <c r="P479" s="120"/>
    </row>
    <row r="480" spans="1:16" ht="27.75" customHeight="1">
      <c r="A480" s="131"/>
      <c r="E480" s="134"/>
      <c r="P480" s="120"/>
    </row>
    <row r="481" spans="1:16" ht="27.75" customHeight="1">
      <c r="A481" s="131"/>
      <c r="E481" s="134"/>
      <c r="P481" s="120"/>
    </row>
    <row r="482" spans="1:16" ht="27.75" customHeight="1">
      <c r="A482" s="131"/>
      <c r="E482" s="134"/>
      <c r="P482" s="120"/>
    </row>
    <row r="483" spans="1:16" ht="27.75" customHeight="1">
      <c r="A483" s="131"/>
      <c r="E483" s="134"/>
      <c r="P483" s="120"/>
    </row>
    <row r="484" spans="1:16" ht="27.75" customHeight="1">
      <c r="A484" s="131"/>
      <c r="E484" s="134"/>
      <c r="P484" s="120"/>
    </row>
    <row r="485" spans="1:16" ht="27.75" customHeight="1">
      <c r="A485" s="131"/>
      <c r="E485" s="134"/>
      <c r="P485" s="120"/>
    </row>
    <row r="486" spans="1:16" ht="27.75" customHeight="1">
      <c r="A486" s="131"/>
      <c r="E486" s="134"/>
      <c r="P486" s="120"/>
    </row>
    <row r="487" spans="1:16" ht="27.75" customHeight="1">
      <c r="A487" s="131"/>
      <c r="E487" s="134"/>
      <c r="P487" s="120"/>
    </row>
    <row r="488" spans="1:16" ht="27.75" customHeight="1">
      <c r="A488" s="131"/>
      <c r="E488" s="134"/>
      <c r="P488" s="120"/>
    </row>
    <row r="489" spans="1:16" ht="27.75" customHeight="1">
      <c r="A489" s="131"/>
      <c r="E489" s="134"/>
      <c r="P489" s="120"/>
    </row>
    <row r="490" spans="1:16" ht="27.75" customHeight="1">
      <c r="A490" s="131"/>
      <c r="E490" s="134"/>
      <c r="P490" s="120"/>
    </row>
    <row r="491" spans="1:16" ht="27.75" customHeight="1">
      <c r="A491" s="131"/>
      <c r="E491" s="134"/>
      <c r="P491" s="120"/>
    </row>
    <row r="492" spans="1:16" ht="27.75" customHeight="1">
      <c r="A492" s="131"/>
      <c r="E492" s="134"/>
      <c r="P492" s="120"/>
    </row>
    <row r="493" spans="1:16" ht="27.75" customHeight="1">
      <c r="A493" s="131"/>
      <c r="E493" s="134"/>
      <c r="P493" s="120"/>
    </row>
    <row r="494" spans="1:16" ht="27.75" customHeight="1">
      <c r="A494" s="131"/>
      <c r="E494" s="134"/>
      <c r="P494" s="120"/>
    </row>
    <row r="495" spans="1:16" ht="27.75" customHeight="1">
      <c r="A495" s="131"/>
      <c r="E495" s="134"/>
      <c r="P495" s="120"/>
    </row>
    <row r="496" spans="1:16" ht="27.75" customHeight="1">
      <c r="A496" s="131"/>
      <c r="E496" s="134"/>
      <c r="P496" s="120"/>
    </row>
    <row r="497" spans="1:16" ht="27.75" customHeight="1">
      <c r="A497" s="131"/>
      <c r="E497" s="134"/>
      <c r="P497" s="120"/>
    </row>
    <row r="498" spans="1:16" ht="27.75" customHeight="1">
      <c r="A498" s="131"/>
      <c r="E498" s="134"/>
      <c r="P498" s="120"/>
    </row>
    <row r="499" spans="1:16" ht="27.75" customHeight="1">
      <c r="A499" s="131"/>
      <c r="E499" s="134"/>
      <c r="P499" s="120"/>
    </row>
    <row r="500" spans="1:16" ht="27.75" customHeight="1">
      <c r="A500" s="131"/>
      <c r="E500" s="134"/>
      <c r="P500" s="120"/>
    </row>
    <row r="501" spans="1:16" ht="27.75" customHeight="1">
      <c r="A501" s="131"/>
      <c r="E501" s="134"/>
      <c r="P501" s="120"/>
    </row>
    <row r="502" spans="1:16" ht="27.75" customHeight="1">
      <c r="A502" s="131"/>
      <c r="E502" s="134"/>
      <c r="P502" s="120"/>
    </row>
    <row r="503" spans="1:16" ht="27.75" customHeight="1">
      <c r="A503" s="131"/>
      <c r="E503" s="134"/>
      <c r="P503" s="120"/>
    </row>
    <row r="504" spans="1:16" ht="27.75" customHeight="1">
      <c r="A504" s="131"/>
      <c r="E504" s="134"/>
      <c r="P504" s="120"/>
    </row>
    <row r="505" spans="1:16" ht="27.75" customHeight="1">
      <c r="A505" s="131"/>
      <c r="E505" s="134"/>
      <c r="P505" s="120"/>
    </row>
    <row r="506" spans="1:16" ht="27.75" customHeight="1">
      <c r="A506" s="131"/>
      <c r="E506" s="134"/>
      <c r="P506" s="120"/>
    </row>
    <row r="507" spans="1:16" ht="27.75" customHeight="1">
      <c r="A507" s="131"/>
      <c r="E507" s="134"/>
      <c r="P507" s="120"/>
    </row>
    <row r="508" spans="1:16" ht="27.75" customHeight="1">
      <c r="A508" s="131"/>
      <c r="E508" s="134"/>
      <c r="P508" s="120"/>
    </row>
    <row r="509" spans="1:16" ht="27.75" customHeight="1">
      <c r="A509" s="131"/>
      <c r="E509" s="134"/>
      <c r="P509" s="120"/>
    </row>
    <row r="510" spans="1:16" ht="27.75" customHeight="1">
      <c r="A510" s="131"/>
      <c r="E510" s="134"/>
      <c r="P510" s="120"/>
    </row>
    <row r="511" spans="1:16" ht="27.75" customHeight="1">
      <c r="A511" s="131"/>
      <c r="E511" s="134"/>
      <c r="P511" s="120"/>
    </row>
    <row r="512" spans="1:16" ht="27.75" customHeight="1">
      <c r="A512" s="131"/>
      <c r="E512" s="134"/>
      <c r="P512" s="120"/>
    </row>
    <row r="513" spans="1:16" ht="27.75" customHeight="1">
      <c r="A513" s="131"/>
      <c r="E513" s="134"/>
      <c r="P513" s="120"/>
    </row>
    <row r="514" spans="1:16" ht="27.75" customHeight="1">
      <c r="A514" s="131"/>
      <c r="E514" s="134"/>
      <c r="P514" s="120"/>
    </row>
    <row r="515" spans="1:16" ht="27.75" customHeight="1">
      <c r="A515" s="131"/>
      <c r="E515" s="134"/>
      <c r="P515" s="120"/>
    </row>
    <row r="516" spans="1:16" ht="27.75" customHeight="1">
      <c r="A516" s="131"/>
      <c r="E516" s="134"/>
      <c r="P516" s="120"/>
    </row>
    <row r="517" spans="1:16" ht="27.75" customHeight="1">
      <c r="A517" s="131"/>
      <c r="E517" s="134"/>
      <c r="P517" s="120"/>
    </row>
    <row r="518" spans="1:16" ht="27.75" customHeight="1">
      <c r="A518" s="131"/>
      <c r="E518" s="134"/>
      <c r="P518" s="120"/>
    </row>
    <row r="519" spans="1:16" ht="27.75" customHeight="1">
      <c r="A519" s="131"/>
      <c r="E519" s="134"/>
      <c r="P519" s="120"/>
    </row>
    <row r="520" spans="1:16" ht="27.75" customHeight="1">
      <c r="A520" s="131"/>
      <c r="E520" s="134"/>
      <c r="P520" s="120"/>
    </row>
    <row r="521" spans="1:16" ht="27.75" customHeight="1">
      <c r="A521" s="131"/>
      <c r="E521" s="134"/>
      <c r="P521" s="120"/>
    </row>
    <row r="522" spans="1:16" ht="27.75" customHeight="1">
      <c r="A522" s="131"/>
      <c r="E522" s="134"/>
      <c r="P522" s="120"/>
    </row>
    <row r="523" spans="1:16" ht="27.75" customHeight="1">
      <c r="A523" s="131"/>
      <c r="E523" s="134"/>
      <c r="P523" s="120"/>
    </row>
    <row r="524" spans="1:16" ht="27.75" customHeight="1">
      <c r="A524" s="131"/>
      <c r="E524" s="134"/>
      <c r="P524" s="120"/>
    </row>
    <row r="525" spans="1:16" ht="27.75" customHeight="1">
      <c r="A525" s="131"/>
      <c r="E525" s="134"/>
      <c r="P525" s="120"/>
    </row>
    <row r="526" spans="1:16" ht="27.75" customHeight="1">
      <c r="A526" s="131"/>
      <c r="E526" s="134"/>
      <c r="P526" s="120"/>
    </row>
    <row r="527" spans="1:16" ht="27.75" customHeight="1">
      <c r="A527" s="131"/>
      <c r="E527" s="134"/>
      <c r="P527" s="120"/>
    </row>
    <row r="528" spans="1:16" ht="27.75" customHeight="1">
      <c r="A528" s="131"/>
      <c r="E528" s="134"/>
      <c r="P528" s="120"/>
    </row>
    <row r="529" spans="1:16" ht="27.75" customHeight="1">
      <c r="A529" s="131"/>
      <c r="E529" s="134"/>
      <c r="P529" s="120"/>
    </row>
    <row r="530" spans="1:16" ht="27.75" customHeight="1">
      <c r="A530" s="131"/>
      <c r="E530" s="134"/>
      <c r="P530" s="120"/>
    </row>
    <row r="531" spans="1:16" ht="27.75" customHeight="1">
      <c r="A531" s="131"/>
      <c r="E531" s="134"/>
      <c r="P531" s="120"/>
    </row>
    <row r="532" spans="1:16" ht="27.75" customHeight="1">
      <c r="A532" s="131"/>
      <c r="E532" s="134"/>
      <c r="P532" s="120"/>
    </row>
    <row r="533" spans="1:16" ht="27.75" customHeight="1">
      <c r="A533" s="131"/>
      <c r="E533" s="134"/>
      <c r="P533" s="120"/>
    </row>
    <row r="534" spans="1:16" ht="27.75" customHeight="1">
      <c r="A534" s="131"/>
      <c r="E534" s="134"/>
      <c r="P534" s="120"/>
    </row>
    <row r="535" spans="1:16" ht="27.75" customHeight="1">
      <c r="A535" s="131"/>
      <c r="E535" s="134"/>
      <c r="P535" s="120"/>
    </row>
    <row r="536" spans="1:16" ht="27.75" customHeight="1">
      <c r="A536" s="131"/>
      <c r="E536" s="134"/>
      <c r="P536" s="120"/>
    </row>
    <row r="537" spans="1:16" ht="27.75" customHeight="1">
      <c r="A537" s="131"/>
      <c r="E537" s="134"/>
      <c r="P537" s="120"/>
    </row>
    <row r="538" spans="1:16" ht="27.75" customHeight="1">
      <c r="A538" s="131"/>
      <c r="E538" s="134"/>
      <c r="P538" s="120"/>
    </row>
    <row r="539" spans="1:16" ht="27.75" customHeight="1">
      <c r="A539" s="131"/>
      <c r="E539" s="134"/>
      <c r="P539" s="120"/>
    </row>
    <row r="540" spans="1:16" ht="27.75" customHeight="1">
      <c r="A540" s="131"/>
      <c r="E540" s="134"/>
      <c r="P540" s="120"/>
    </row>
    <row r="541" spans="1:16" ht="27.75" customHeight="1">
      <c r="A541" s="131"/>
      <c r="E541" s="134"/>
      <c r="P541" s="120"/>
    </row>
    <row r="542" spans="1:16" ht="27.75" customHeight="1">
      <c r="A542" s="131"/>
      <c r="E542" s="134"/>
      <c r="P542" s="120"/>
    </row>
    <row r="543" spans="1:16" ht="27.75" customHeight="1">
      <c r="A543" s="131"/>
      <c r="E543" s="134"/>
      <c r="P543" s="120"/>
    </row>
    <row r="544" spans="1:16" ht="27.75" customHeight="1">
      <c r="A544" s="131"/>
      <c r="E544" s="134"/>
      <c r="P544" s="120"/>
    </row>
    <row r="545" spans="1:16" ht="27.75" customHeight="1">
      <c r="A545" s="131"/>
      <c r="E545" s="134"/>
      <c r="P545" s="120"/>
    </row>
    <row r="546" spans="1:16" ht="27.75" customHeight="1">
      <c r="A546" s="131"/>
      <c r="E546" s="134"/>
      <c r="P546" s="120"/>
    </row>
    <row r="547" spans="1:16" ht="27.75" customHeight="1">
      <c r="A547" s="131"/>
      <c r="E547" s="134"/>
      <c r="P547" s="120"/>
    </row>
    <row r="548" spans="1:16" ht="27.75" customHeight="1">
      <c r="A548" s="131"/>
      <c r="E548" s="134"/>
      <c r="P548" s="120"/>
    </row>
    <row r="549" spans="1:16" ht="27.75" customHeight="1">
      <c r="A549" s="131"/>
      <c r="E549" s="134"/>
      <c r="P549" s="120"/>
    </row>
    <row r="550" spans="1:16" ht="27.75" customHeight="1">
      <c r="A550" s="131"/>
      <c r="E550" s="134"/>
      <c r="P550" s="120"/>
    </row>
    <row r="551" spans="1:16" ht="27.75" customHeight="1">
      <c r="A551" s="131"/>
      <c r="E551" s="134"/>
      <c r="P551" s="120"/>
    </row>
    <row r="552" spans="1:16" ht="27.75" customHeight="1">
      <c r="A552" s="131"/>
      <c r="E552" s="134"/>
      <c r="P552" s="120"/>
    </row>
    <row r="553" spans="1:16" ht="27.75" customHeight="1">
      <c r="A553" s="131"/>
      <c r="E553" s="134"/>
      <c r="P553" s="120"/>
    </row>
    <row r="554" spans="1:16" ht="27.75" customHeight="1">
      <c r="A554" s="131"/>
      <c r="E554" s="134"/>
      <c r="P554" s="120"/>
    </row>
    <row r="555" spans="1:16" ht="27.75" customHeight="1">
      <c r="A555" s="131"/>
      <c r="E555" s="134"/>
      <c r="P555" s="120"/>
    </row>
    <row r="556" spans="1:16" ht="27.75" customHeight="1">
      <c r="A556" s="131"/>
      <c r="E556" s="134"/>
      <c r="P556" s="120"/>
    </row>
    <row r="557" spans="1:16" ht="27.75" customHeight="1">
      <c r="A557" s="131"/>
      <c r="E557" s="134"/>
      <c r="P557" s="120"/>
    </row>
    <row r="558" spans="1:16" ht="27.75" customHeight="1">
      <c r="A558" s="131"/>
      <c r="E558" s="134"/>
      <c r="P558" s="120"/>
    </row>
    <row r="559" spans="1:16" ht="27.75" customHeight="1">
      <c r="A559" s="131"/>
      <c r="E559" s="134"/>
      <c r="P559" s="120"/>
    </row>
    <row r="560" spans="1:16" ht="27.75" customHeight="1">
      <c r="A560" s="131"/>
      <c r="E560" s="134"/>
      <c r="P560" s="120"/>
    </row>
    <row r="561" spans="1:16" ht="27.75" customHeight="1">
      <c r="A561" s="131"/>
      <c r="E561" s="134"/>
      <c r="P561" s="120"/>
    </row>
    <row r="562" spans="1:16" ht="27.75" customHeight="1">
      <c r="A562" s="131"/>
      <c r="E562" s="134"/>
      <c r="P562" s="120"/>
    </row>
    <row r="563" spans="1:16" ht="27.75" customHeight="1">
      <c r="A563" s="131"/>
      <c r="E563" s="134"/>
      <c r="P563" s="120"/>
    </row>
    <row r="564" spans="1:16" ht="27.75" customHeight="1">
      <c r="A564" s="131"/>
      <c r="E564" s="134"/>
      <c r="P564" s="120"/>
    </row>
    <row r="565" spans="1:16" ht="27.75" customHeight="1">
      <c r="A565" s="131"/>
      <c r="E565" s="134"/>
      <c r="P565" s="120"/>
    </row>
    <row r="566" spans="1:16" ht="27.75" customHeight="1">
      <c r="A566" s="131"/>
      <c r="E566" s="134"/>
      <c r="P566" s="120"/>
    </row>
    <row r="567" spans="1:16" ht="27.75" customHeight="1">
      <c r="A567" s="131"/>
      <c r="E567" s="134"/>
      <c r="P567" s="120"/>
    </row>
    <row r="568" spans="1:16" ht="27.75" customHeight="1">
      <c r="A568" s="131"/>
      <c r="E568" s="134"/>
      <c r="P568" s="120"/>
    </row>
    <row r="569" spans="1:16" ht="27.75" customHeight="1">
      <c r="A569" s="131"/>
      <c r="E569" s="134"/>
      <c r="P569" s="120"/>
    </row>
    <row r="570" spans="1:16" ht="27.75" customHeight="1">
      <c r="A570" s="131"/>
      <c r="E570" s="134"/>
      <c r="P570" s="120"/>
    </row>
    <row r="571" spans="1:16" ht="27.75" customHeight="1">
      <c r="A571" s="131"/>
      <c r="E571" s="134"/>
      <c r="P571" s="120"/>
    </row>
    <row r="572" spans="1:16" ht="27.75" customHeight="1">
      <c r="A572" s="131"/>
      <c r="E572" s="134"/>
      <c r="P572" s="120"/>
    </row>
    <row r="573" spans="1:16" ht="27.75" customHeight="1">
      <c r="A573" s="131"/>
      <c r="E573" s="134"/>
      <c r="P573" s="120"/>
    </row>
    <row r="574" spans="1:16" ht="27.75" customHeight="1">
      <c r="A574" s="131"/>
      <c r="E574" s="134"/>
      <c r="P574" s="120"/>
    </row>
    <row r="575" spans="1:16" ht="27.75" customHeight="1">
      <c r="A575" s="131"/>
      <c r="E575" s="134"/>
      <c r="P575" s="120"/>
    </row>
    <row r="576" spans="1:16" ht="27.75" customHeight="1">
      <c r="A576" s="131"/>
      <c r="E576" s="134"/>
      <c r="P576" s="120"/>
    </row>
    <row r="577" spans="1:16" ht="27.75" customHeight="1">
      <c r="A577" s="131"/>
      <c r="E577" s="134"/>
      <c r="P577" s="120"/>
    </row>
    <row r="578" spans="1:16" ht="27.75" customHeight="1">
      <c r="A578" s="131"/>
      <c r="E578" s="134"/>
      <c r="P578" s="120"/>
    </row>
    <row r="579" spans="1:16" ht="27.75" customHeight="1">
      <c r="A579" s="131"/>
      <c r="E579" s="134"/>
      <c r="P579" s="120"/>
    </row>
    <row r="580" spans="1:16" ht="27.75" customHeight="1">
      <c r="A580" s="131"/>
      <c r="E580" s="134"/>
      <c r="P580" s="120"/>
    </row>
    <row r="581" spans="1:16" ht="27.75" customHeight="1">
      <c r="A581" s="131"/>
      <c r="E581" s="134"/>
      <c r="P581" s="120"/>
    </row>
    <row r="582" spans="1:16" ht="27.75" customHeight="1">
      <c r="A582" s="131"/>
      <c r="E582" s="134"/>
      <c r="P582" s="120"/>
    </row>
    <row r="583" spans="1:16" ht="27.75" customHeight="1">
      <c r="A583" s="131"/>
      <c r="E583" s="134"/>
      <c r="P583" s="120"/>
    </row>
    <row r="584" spans="1:16" ht="27.75" customHeight="1">
      <c r="A584" s="131"/>
      <c r="E584" s="134"/>
      <c r="P584" s="120"/>
    </row>
    <row r="585" spans="1:16" ht="27.75" customHeight="1">
      <c r="A585" s="131"/>
      <c r="E585" s="134"/>
      <c r="P585" s="120"/>
    </row>
    <row r="586" spans="1:16" ht="27.75" customHeight="1">
      <c r="A586" s="131"/>
      <c r="E586" s="134"/>
      <c r="P586" s="120"/>
    </row>
    <row r="587" spans="1:16" ht="27.75" customHeight="1">
      <c r="A587" s="131"/>
      <c r="E587" s="134"/>
      <c r="P587" s="120"/>
    </row>
    <row r="588" spans="1:16" ht="27.75" customHeight="1">
      <c r="A588" s="131"/>
      <c r="E588" s="134"/>
      <c r="P588" s="120"/>
    </row>
    <row r="589" spans="1:16" ht="27.75" customHeight="1">
      <c r="A589" s="131"/>
      <c r="E589" s="134"/>
      <c r="P589" s="120"/>
    </row>
    <row r="590" spans="1:16" ht="27.75" customHeight="1">
      <c r="A590" s="131"/>
      <c r="E590" s="134"/>
      <c r="P590" s="120"/>
    </row>
    <row r="591" spans="1:16" ht="27.75" customHeight="1">
      <c r="A591" s="131"/>
      <c r="E591" s="134"/>
      <c r="P591" s="120"/>
    </row>
    <row r="592" spans="1:16" ht="27.75" customHeight="1">
      <c r="A592" s="131"/>
      <c r="E592" s="134"/>
      <c r="P592" s="120"/>
    </row>
    <row r="593" spans="1:16" ht="27.75" customHeight="1">
      <c r="A593" s="131"/>
      <c r="E593" s="134"/>
      <c r="P593" s="120"/>
    </row>
    <row r="594" spans="1:16" ht="27.75" customHeight="1">
      <c r="A594" s="131"/>
      <c r="E594" s="134"/>
      <c r="P594" s="120"/>
    </row>
    <row r="595" spans="1:16" ht="27.75" customHeight="1">
      <c r="A595" s="131"/>
      <c r="E595" s="134"/>
      <c r="P595" s="120"/>
    </row>
    <row r="596" spans="1:16" ht="27.75" customHeight="1">
      <c r="A596" s="131"/>
      <c r="E596" s="134"/>
      <c r="P596" s="120"/>
    </row>
    <row r="597" spans="1:16" ht="27.75" customHeight="1">
      <c r="A597" s="131"/>
      <c r="E597" s="134"/>
      <c r="P597" s="120"/>
    </row>
    <row r="598" spans="1:16" ht="27.75" customHeight="1">
      <c r="A598" s="131"/>
      <c r="E598" s="134"/>
      <c r="P598" s="120"/>
    </row>
    <row r="599" spans="1:16" ht="27.75" customHeight="1">
      <c r="A599" s="131"/>
      <c r="E599" s="134"/>
      <c r="P599" s="120"/>
    </row>
    <row r="600" spans="1:16" ht="27.75" customHeight="1">
      <c r="A600" s="131"/>
      <c r="E600" s="134"/>
      <c r="P600" s="120"/>
    </row>
    <row r="601" spans="1:16" ht="27.75" customHeight="1">
      <c r="A601" s="131"/>
      <c r="E601" s="134"/>
      <c r="P601" s="120"/>
    </row>
    <row r="602" spans="1:16" ht="27.75" customHeight="1">
      <c r="A602" s="131"/>
      <c r="E602" s="134"/>
      <c r="P602" s="120"/>
    </row>
    <row r="603" spans="1:16" ht="27.75" customHeight="1">
      <c r="A603" s="131"/>
      <c r="E603" s="134"/>
      <c r="P603" s="120"/>
    </row>
    <row r="604" spans="1:16" ht="27.75" customHeight="1">
      <c r="A604" s="131"/>
      <c r="E604" s="134"/>
      <c r="P604" s="120"/>
    </row>
    <row r="605" spans="1:16" ht="27.75" customHeight="1">
      <c r="A605" s="131"/>
      <c r="E605" s="134"/>
      <c r="P605" s="120"/>
    </row>
    <row r="606" spans="1:16" ht="27.75" customHeight="1">
      <c r="A606" s="131"/>
      <c r="E606" s="134"/>
      <c r="P606" s="120"/>
    </row>
    <row r="607" spans="1:16" ht="27.75" customHeight="1">
      <c r="A607" s="131"/>
      <c r="E607" s="134"/>
      <c r="P607" s="120"/>
    </row>
    <row r="608" spans="1:16" ht="27.75" customHeight="1">
      <c r="A608" s="131"/>
      <c r="E608" s="134"/>
      <c r="P608" s="120"/>
    </row>
    <row r="609" spans="1:16" ht="27.75" customHeight="1">
      <c r="A609" s="131"/>
      <c r="E609" s="134"/>
      <c r="P609" s="120"/>
    </row>
    <row r="610" spans="1:16" ht="27.75" customHeight="1">
      <c r="A610" s="131"/>
      <c r="E610" s="134"/>
      <c r="P610" s="120"/>
    </row>
    <row r="611" spans="1:16" ht="27.75" customHeight="1">
      <c r="A611" s="131"/>
      <c r="E611" s="134"/>
      <c r="P611" s="120"/>
    </row>
    <row r="612" spans="1:16" ht="27.75" customHeight="1">
      <c r="A612" s="131"/>
      <c r="E612" s="134"/>
      <c r="P612" s="120"/>
    </row>
    <row r="613" spans="1:16" ht="27.75" customHeight="1">
      <c r="A613" s="131"/>
      <c r="E613" s="134"/>
      <c r="P613" s="120"/>
    </row>
    <row r="614" spans="1:16" ht="27.75" customHeight="1">
      <c r="A614" s="131"/>
      <c r="E614" s="134"/>
      <c r="P614" s="120"/>
    </row>
    <row r="615" spans="1:16" ht="27.75" customHeight="1">
      <c r="A615" s="131"/>
      <c r="E615" s="134"/>
      <c r="P615" s="120"/>
    </row>
    <row r="616" spans="1:16" ht="27.75" customHeight="1">
      <c r="A616" s="131"/>
      <c r="E616" s="134"/>
      <c r="P616" s="120"/>
    </row>
    <row r="617" spans="1:16" ht="27.75" customHeight="1">
      <c r="A617" s="131"/>
      <c r="E617" s="134"/>
      <c r="P617" s="120"/>
    </row>
    <row r="618" spans="1:16" ht="27.75" customHeight="1">
      <c r="A618" s="131"/>
      <c r="E618" s="134"/>
      <c r="P618" s="120"/>
    </row>
    <row r="619" spans="1:16" ht="27.75" customHeight="1">
      <c r="A619" s="131"/>
      <c r="E619" s="134"/>
      <c r="P619" s="120"/>
    </row>
    <row r="620" spans="1:16" ht="27.75" customHeight="1">
      <c r="A620" s="131"/>
      <c r="E620" s="134"/>
      <c r="P620" s="120"/>
    </row>
    <row r="621" spans="1:16" ht="27.75" customHeight="1">
      <c r="A621" s="131"/>
      <c r="E621" s="134"/>
      <c r="P621" s="120"/>
    </row>
    <row r="622" spans="1:16" ht="27.75" customHeight="1">
      <c r="A622" s="131"/>
      <c r="E622" s="134"/>
      <c r="P622" s="120"/>
    </row>
    <row r="623" spans="1:16" ht="27.75" customHeight="1">
      <c r="A623" s="131"/>
      <c r="E623" s="134"/>
      <c r="P623" s="120"/>
    </row>
    <row r="624" spans="1:16" ht="27.75" customHeight="1">
      <c r="A624" s="131"/>
      <c r="E624" s="134"/>
      <c r="P624" s="120"/>
    </row>
    <row r="625" spans="1:16" ht="27.75" customHeight="1">
      <c r="A625" s="131"/>
      <c r="E625" s="134"/>
      <c r="P625" s="120"/>
    </row>
    <row r="626" spans="1:16" ht="27.75" customHeight="1">
      <c r="A626" s="131"/>
      <c r="E626" s="134"/>
      <c r="P626" s="120"/>
    </row>
    <row r="627" spans="1:16" ht="27.75" customHeight="1">
      <c r="A627" s="131"/>
      <c r="E627" s="134"/>
      <c r="P627" s="120"/>
    </row>
    <row r="628" spans="1:16" ht="27.75" customHeight="1">
      <c r="A628" s="131"/>
      <c r="E628" s="134"/>
      <c r="P628" s="120"/>
    </row>
    <row r="629" spans="1:16" ht="27.75" customHeight="1">
      <c r="A629" s="131"/>
      <c r="E629" s="134"/>
      <c r="P629" s="120"/>
    </row>
    <row r="630" spans="1:16" ht="27.75" customHeight="1">
      <c r="A630" s="131"/>
      <c r="E630" s="134"/>
      <c r="P630" s="120"/>
    </row>
    <row r="631" spans="1:16" ht="27.75" customHeight="1">
      <c r="A631" s="131"/>
      <c r="E631" s="134"/>
      <c r="P631" s="120"/>
    </row>
    <row r="632" spans="1:16" ht="27.75" customHeight="1">
      <c r="A632" s="131"/>
      <c r="E632" s="134"/>
      <c r="P632" s="120"/>
    </row>
    <row r="633" spans="5:16" ht="12.75">
      <c r="E633" s="134"/>
      <c r="P633" s="120"/>
    </row>
    <row r="634" spans="5:16" ht="12.75">
      <c r="E634" s="134"/>
      <c r="P634" s="120"/>
    </row>
    <row r="635" spans="5:16" ht="12.75">
      <c r="E635" s="134"/>
      <c r="P635" s="120"/>
    </row>
    <row r="636" spans="5:16" ht="12.75">
      <c r="E636" s="134"/>
      <c r="P636" s="120"/>
    </row>
    <row r="637" spans="5:16" ht="12.75">
      <c r="E637" s="134"/>
      <c r="P637" s="120"/>
    </row>
    <row r="638" spans="5:16" ht="12.75">
      <c r="E638" s="134"/>
      <c r="P638" s="120"/>
    </row>
    <row r="639" spans="5:16" ht="12.75">
      <c r="E639" s="134"/>
      <c r="P639" s="120"/>
    </row>
    <row r="640" spans="5:16" ht="12.75">
      <c r="E640" s="134"/>
      <c r="P640" s="120"/>
    </row>
    <row r="641" spans="5:16" ht="12.75">
      <c r="E641" s="134"/>
      <c r="P641" s="120"/>
    </row>
    <row r="642" spans="5:16" ht="12.75">
      <c r="E642" s="134"/>
      <c r="P642" s="120"/>
    </row>
    <row r="643" spans="5:16" ht="12.75">
      <c r="E643" s="134"/>
      <c r="P643" s="120"/>
    </row>
    <row r="644" spans="5:16" ht="12.75">
      <c r="E644" s="134"/>
      <c r="P644" s="120"/>
    </row>
    <row r="645" spans="5:16" ht="12.75">
      <c r="E645" s="134"/>
      <c r="P645" s="120"/>
    </row>
    <row r="646" spans="5:16" ht="12.75">
      <c r="E646" s="134"/>
      <c r="P646" s="120"/>
    </row>
    <row r="647" spans="5:16" ht="12.75">
      <c r="E647" s="134"/>
      <c r="P647" s="120"/>
    </row>
    <row r="648" spans="5:16" ht="12.75">
      <c r="E648" s="134"/>
      <c r="P648" s="120"/>
    </row>
    <row r="649" spans="5:16" ht="12.75">
      <c r="E649" s="134"/>
      <c r="P649" s="120"/>
    </row>
    <row r="650" spans="5:16" ht="12.75">
      <c r="E650" s="134"/>
      <c r="P650" s="120"/>
    </row>
    <row r="651" spans="5:16" ht="12.75">
      <c r="E651" s="134"/>
      <c r="P651" s="120"/>
    </row>
    <row r="652" spans="5:16" ht="12.75">
      <c r="E652" s="134"/>
      <c r="P652" s="120"/>
    </row>
    <row r="653" spans="5:16" ht="12.75">
      <c r="E653" s="134"/>
      <c r="P653" s="120"/>
    </row>
    <row r="654" spans="5:16" ht="12.75">
      <c r="E654" s="134"/>
      <c r="P654" s="120"/>
    </row>
    <row r="655" spans="5:16" ht="12.75">
      <c r="E655" s="134"/>
      <c r="P655" s="120"/>
    </row>
    <row r="656" spans="5:16" ht="12.75">
      <c r="E656" s="134"/>
      <c r="P656" s="120"/>
    </row>
    <row r="657" spans="5:16" ht="12.75">
      <c r="E657" s="134"/>
      <c r="P657" s="120"/>
    </row>
    <row r="658" spans="5:16" ht="12.75">
      <c r="E658" s="134"/>
      <c r="P658" s="120"/>
    </row>
    <row r="659" spans="5:16" ht="12.75">
      <c r="E659" s="134"/>
      <c r="P659" s="120"/>
    </row>
    <row r="660" spans="5:16" ht="12.75">
      <c r="E660" s="134"/>
      <c r="P660" s="120"/>
    </row>
    <row r="661" spans="5:16" ht="12.75">
      <c r="E661" s="134"/>
      <c r="P661" s="120"/>
    </row>
    <row r="662" spans="5:16" ht="12.75">
      <c r="E662" s="134"/>
      <c r="P662" s="120"/>
    </row>
    <row r="663" spans="5:16" ht="12.75">
      <c r="E663" s="134"/>
      <c r="P663" s="120"/>
    </row>
    <row r="664" spans="5:16" ht="12.75">
      <c r="E664" s="134"/>
      <c r="P664" s="120"/>
    </row>
    <row r="665" spans="5:16" ht="12.75">
      <c r="E665" s="134"/>
      <c r="P665" s="120"/>
    </row>
    <row r="666" spans="5:16" ht="12.75">
      <c r="E666" s="134"/>
      <c r="P666" s="120"/>
    </row>
    <row r="667" spans="5:16" ht="12.75">
      <c r="E667" s="134"/>
      <c r="P667" s="120"/>
    </row>
    <row r="668" spans="5:16" ht="12.75">
      <c r="E668" s="134"/>
      <c r="P668" s="120"/>
    </row>
    <row r="669" spans="5:16" ht="12.75">
      <c r="E669" s="134"/>
      <c r="P669" s="120"/>
    </row>
    <row r="670" spans="5:16" ht="12.75">
      <c r="E670" s="134"/>
      <c r="P670" s="120"/>
    </row>
    <row r="671" spans="5:16" ht="12.75">
      <c r="E671" s="134"/>
      <c r="P671" s="120"/>
    </row>
    <row r="672" spans="5:16" ht="12.75">
      <c r="E672" s="134"/>
      <c r="P672" s="120"/>
    </row>
    <row r="673" spans="5:16" ht="12.75">
      <c r="E673" s="134"/>
      <c r="P673" s="120"/>
    </row>
    <row r="674" spans="5:16" ht="12.75">
      <c r="E674" s="134"/>
      <c r="P674" s="120"/>
    </row>
    <row r="675" spans="5:16" ht="12.75">
      <c r="E675" s="134"/>
      <c r="P675" s="120"/>
    </row>
    <row r="676" spans="5:16" ht="12.75">
      <c r="E676" s="134"/>
      <c r="P676" s="120"/>
    </row>
    <row r="677" spans="5:16" ht="12.75">
      <c r="E677" s="134"/>
      <c r="P677" s="120"/>
    </row>
    <row r="678" spans="5:16" ht="12.75">
      <c r="E678" s="134"/>
      <c r="P678" s="120"/>
    </row>
    <row r="679" spans="5:16" ht="12.75">
      <c r="E679" s="134"/>
      <c r="P679" s="120"/>
    </row>
    <row r="680" spans="5:16" ht="12.75">
      <c r="E680" s="134"/>
      <c r="P680" s="120"/>
    </row>
    <row r="681" spans="5:16" ht="12.75">
      <c r="E681" s="134"/>
      <c r="P681" s="120"/>
    </row>
    <row r="682" spans="5:16" ht="12.75">
      <c r="E682" s="134"/>
      <c r="P682" s="120"/>
    </row>
    <row r="683" spans="5:16" ht="12.75">
      <c r="E683" s="134"/>
      <c r="P683" s="120"/>
    </row>
    <row r="684" spans="5:16" ht="12.75">
      <c r="E684" s="134"/>
      <c r="P684" s="120"/>
    </row>
    <row r="685" spans="5:16" ht="12.75">
      <c r="E685" s="134"/>
      <c r="P685" s="120"/>
    </row>
    <row r="686" spans="5:16" ht="12.75">
      <c r="E686" s="134"/>
      <c r="P686" s="120"/>
    </row>
    <row r="687" spans="5:16" ht="12.75">
      <c r="E687" s="134"/>
      <c r="P687" s="120"/>
    </row>
    <row r="688" spans="5:16" ht="12.75">
      <c r="E688" s="134"/>
      <c r="P688" s="120"/>
    </row>
    <row r="689" spans="5:16" ht="12.75">
      <c r="E689" s="134"/>
      <c r="P689" s="120"/>
    </row>
    <row r="690" spans="5:16" ht="12.75">
      <c r="E690" s="134"/>
      <c r="P690" s="120"/>
    </row>
    <row r="691" spans="5:16" ht="12.75">
      <c r="E691" s="134"/>
      <c r="P691" s="120"/>
    </row>
    <row r="692" spans="5:16" ht="12.75">
      <c r="E692" s="134"/>
      <c r="P692" s="120"/>
    </row>
    <row r="693" spans="5:16" ht="12.75">
      <c r="E693" s="134"/>
      <c r="P693" s="120"/>
    </row>
    <row r="694" spans="5:16" ht="12.75">
      <c r="E694" s="134"/>
      <c r="P694" s="120"/>
    </row>
    <row r="695" spans="5:16" ht="12.75">
      <c r="E695" s="134"/>
      <c r="P695" s="120"/>
    </row>
    <row r="696" spans="5:16" ht="12.75">
      <c r="E696" s="134"/>
      <c r="P696" s="120"/>
    </row>
    <row r="697" spans="5:16" ht="12.75">
      <c r="E697" s="134"/>
      <c r="P697" s="120"/>
    </row>
    <row r="698" spans="5:16" ht="12.75">
      <c r="E698" s="134"/>
      <c r="P698" s="120"/>
    </row>
    <row r="699" spans="5:16" ht="12.75">
      <c r="E699" s="134"/>
      <c r="P699" s="120"/>
    </row>
    <row r="700" spans="5:16" ht="12.75">
      <c r="E700" s="134"/>
      <c r="P700" s="120"/>
    </row>
    <row r="701" spans="5:16" ht="12.75">
      <c r="E701" s="134"/>
      <c r="P701" s="120"/>
    </row>
    <row r="702" spans="5:16" ht="12.75">
      <c r="E702" s="134"/>
      <c r="P702" s="120"/>
    </row>
    <row r="703" spans="5:16" ht="12.75">
      <c r="E703" s="134"/>
      <c r="P703" s="120"/>
    </row>
    <row r="704" spans="5:16" ht="12.75">
      <c r="E704" s="134"/>
      <c r="P704" s="120"/>
    </row>
    <row r="705" spans="5:16" ht="12.75">
      <c r="E705" s="134"/>
      <c r="P705" s="120"/>
    </row>
    <row r="706" spans="5:16" ht="12.75">
      <c r="E706" s="134"/>
      <c r="P706" s="120"/>
    </row>
    <row r="707" spans="5:16" ht="12.75">
      <c r="E707" s="134"/>
      <c r="P707" s="120"/>
    </row>
    <row r="708" spans="5:16" ht="12.75">
      <c r="E708" s="134"/>
      <c r="P708" s="120"/>
    </row>
    <row r="709" spans="5:16" ht="12.75">
      <c r="E709" s="134"/>
      <c r="P709" s="120"/>
    </row>
    <row r="710" spans="5:16" ht="12.75">
      <c r="E710" s="134"/>
      <c r="P710" s="120"/>
    </row>
    <row r="711" spans="5:16" ht="12.75">
      <c r="E711" s="134"/>
      <c r="P711" s="120"/>
    </row>
    <row r="712" spans="5:16" ht="12.75">
      <c r="E712" s="134"/>
      <c r="P712" s="120"/>
    </row>
    <row r="713" spans="5:16" ht="12.75">
      <c r="E713" s="134"/>
      <c r="P713" s="120"/>
    </row>
    <row r="714" spans="5:16" ht="12.75">
      <c r="E714" s="134"/>
      <c r="P714" s="120"/>
    </row>
    <row r="715" spans="5:16" ht="12.75">
      <c r="E715" s="134"/>
      <c r="P715" s="120"/>
    </row>
    <row r="716" spans="5:16" ht="12.75">
      <c r="E716" s="134"/>
      <c r="P716" s="120"/>
    </row>
    <row r="717" spans="5:16" ht="12.75">
      <c r="E717" s="134"/>
      <c r="P717" s="120"/>
    </row>
    <row r="718" spans="5:16" ht="12.75">
      <c r="E718" s="134"/>
      <c r="P718" s="120"/>
    </row>
    <row r="719" spans="5:16" ht="12.75">
      <c r="E719" s="134"/>
      <c r="P719" s="120"/>
    </row>
    <row r="720" spans="5:16" ht="12.75">
      <c r="E720" s="134"/>
      <c r="P720" s="120"/>
    </row>
    <row r="721" spans="5:16" ht="12.75">
      <c r="E721" s="134"/>
      <c r="P721" s="120"/>
    </row>
    <row r="722" spans="5:16" ht="12.75">
      <c r="E722" s="134"/>
      <c r="P722" s="120"/>
    </row>
    <row r="723" spans="5:16" ht="12.75">
      <c r="E723" s="134"/>
      <c r="P723" s="120"/>
    </row>
    <row r="724" spans="5:16" ht="12.75">
      <c r="E724" s="134"/>
      <c r="P724" s="120"/>
    </row>
    <row r="725" spans="5:16" ht="12.75">
      <c r="E725" s="134"/>
      <c r="P725" s="120"/>
    </row>
    <row r="726" spans="5:16" ht="12.75">
      <c r="E726" s="134"/>
      <c r="P726" s="120"/>
    </row>
    <row r="727" spans="5:16" ht="12.75">
      <c r="E727" s="134"/>
      <c r="P727" s="120"/>
    </row>
    <row r="728" spans="5:16" ht="12.75">
      <c r="E728" s="134"/>
      <c r="P728" s="120"/>
    </row>
    <row r="729" spans="5:16" ht="12.75">
      <c r="E729" s="134"/>
      <c r="P729" s="120"/>
    </row>
    <row r="730" spans="5:16" ht="12.75">
      <c r="E730" s="134"/>
      <c r="P730" s="120"/>
    </row>
    <row r="731" spans="5:16" ht="12.75">
      <c r="E731" s="134"/>
      <c r="P731" s="120"/>
    </row>
    <row r="732" spans="5:16" ht="12.75">
      <c r="E732" s="134"/>
      <c r="P732" s="120"/>
    </row>
    <row r="733" spans="5:16" ht="12.75">
      <c r="E733" s="134"/>
      <c r="P733" s="120"/>
    </row>
    <row r="734" spans="5:16" ht="12.75">
      <c r="E734" s="134"/>
      <c r="P734" s="120"/>
    </row>
    <row r="735" spans="5:16" ht="12.75">
      <c r="E735" s="134"/>
      <c r="P735" s="120"/>
    </row>
    <row r="736" spans="5:16" ht="12.75">
      <c r="E736" s="134"/>
      <c r="P736" s="120"/>
    </row>
    <row r="737" spans="5:16" ht="12.75">
      <c r="E737" s="134"/>
      <c r="P737" s="120"/>
    </row>
    <row r="738" spans="5:16" ht="12.75">
      <c r="E738" s="134"/>
      <c r="P738" s="120"/>
    </row>
    <row r="739" spans="5:16" ht="12.75">
      <c r="E739" s="134"/>
      <c r="P739" s="120"/>
    </row>
    <row r="740" spans="5:16" ht="12.75">
      <c r="E740" s="134"/>
      <c r="P740" s="120"/>
    </row>
    <row r="741" spans="5:16" ht="12.75">
      <c r="E741" s="134"/>
      <c r="P741" s="120"/>
    </row>
    <row r="742" spans="5:16" ht="12.75">
      <c r="E742" s="134"/>
      <c r="P742" s="120"/>
    </row>
    <row r="743" spans="5:16" ht="12.75">
      <c r="E743" s="134"/>
      <c r="P743" s="120"/>
    </row>
    <row r="744" spans="5:16" ht="12.75">
      <c r="E744" s="134"/>
      <c r="P744" s="120"/>
    </row>
    <row r="745" spans="5:16" ht="12.75">
      <c r="E745" s="134"/>
      <c r="P745" s="120"/>
    </row>
    <row r="746" spans="5:16" ht="12.75">
      <c r="E746" s="134"/>
      <c r="P746" s="120"/>
    </row>
    <row r="747" spans="5:16" ht="12.75">
      <c r="E747" s="134"/>
      <c r="P747" s="120"/>
    </row>
    <row r="748" spans="5:16" ht="12.75">
      <c r="E748" s="134"/>
      <c r="P748" s="120"/>
    </row>
    <row r="749" spans="5:16" ht="12.75">
      <c r="E749" s="134"/>
      <c r="P749" s="120"/>
    </row>
    <row r="750" spans="5:16" ht="12.75">
      <c r="E750" s="134"/>
      <c r="P750" s="120"/>
    </row>
    <row r="751" spans="5:16" ht="12.75">
      <c r="E751" s="134"/>
      <c r="P751" s="120"/>
    </row>
    <row r="752" spans="5:16" ht="12.75">
      <c r="E752" s="134"/>
      <c r="P752" s="120"/>
    </row>
    <row r="753" spans="5:16" ht="12.75">
      <c r="E753" s="134"/>
      <c r="P753" s="120"/>
    </row>
    <row r="754" spans="5:16" ht="12.75">
      <c r="E754" s="134"/>
      <c r="P754" s="120"/>
    </row>
    <row r="755" spans="5:16" ht="12.75">
      <c r="E755" s="134"/>
      <c r="P755" s="120"/>
    </row>
    <row r="756" spans="5:16" ht="12.75">
      <c r="E756" s="134"/>
      <c r="P756" s="120"/>
    </row>
    <row r="757" spans="5:16" ht="12.75">
      <c r="E757" s="134"/>
      <c r="P757" s="120"/>
    </row>
    <row r="758" spans="5:16" ht="12.75">
      <c r="E758" s="134"/>
      <c r="P758" s="120"/>
    </row>
    <row r="759" spans="5:16" ht="12.75">
      <c r="E759" s="134"/>
      <c r="P759" s="120"/>
    </row>
    <row r="760" spans="5:16" ht="12.75">
      <c r="E760" s="134"/>
      <c r="P760" s="120"/>
    </row>
    <row r="761" spans="5:16" ht="12.75">
      <c r="E761" s="134"/>
      <c r="P761" s="120"/>
    </row>
    <row r="762" spans="5:16" ht="12.75">
      <c r="E762" s="134"/>
      <c r="P762" s="120"/>
    </row>
    <row r="763" spans="5:16" ht="12.75">
      <c r="E763" s="134"/>
      <c r="P763" s="120"/>
    </row>
    <row r="764" spans="5:16" ht="12.75">
      <c r="E764" s="134"/>
      <c r="P764" s="120"/>
    </row>
    <row r="765" spans="5:16" ht="12.75">
      <c r="E765" s="134"/>
      <c r="P765" s="120"/>
    </row>
    <row r="766" spans="5:16" ht="12.75">
      <c r="E766" s="134"/>
      <c r="P766" s="120"/>
    </row>
    <row r="767" spans="5:16" ht="12.75">
      <c r="E767" s="134"/>
      <c r="P767" s="120"/>
    </row>
    <row r="768" spans="5:16" ht="12.75">
      <c r="E768" s="134"/>
      <c r="P768" s="120"/>
    </row>
    <row r="769" spans="5:16" ht="12.75">
      <c r="E769" s="134"/>
      <c r="P769" s="120"/>
    </row>
    <row r="770" spans="5:16" ht="12.75">
      <c r="E770" s="134"/>
      <c r="P770" s="120"/>
    </row>
    <row r="771" spans="5:16" ht="12.75">
      <c r="E771" s="134"/>
      <c r="P771" s="120"/>
    </row>
    <row r="772" spans="5:16" ht="12.75">
      <c r="E772" s="134"/>
      <c r="P772" s="120"/>
    </row>
    <row r="773" spans="5:16" ht="12.75">
      <c r="E773" s="134"/>
      <c r="P773" s="120"/>
    </row>
    <row r="774" spans="5:16" ht="12.75">
      <c r="E774" s="134"/>
      <c r="P774" s="120"/>
    </row>
    <row r="775" spans="5:16" ht="12.75">
      <c r="E775" s="134"/>
      <c r="P775" s="120"/>
    </row>
    <row r="776" spans="5:16" ht="12.75">
      <c r="E776" s="134"/>
      <c r="P776" s="120"/>
    </row>
    <row r="777" spans="5:16" ht="12.75">
      <c r="E777" s="134"/>
      <c r="P777" s="120"/>
    </row>
    <row r="778" spans="5:16" ht="12.75">
      <c r="E778" s="134"/>
      <c r="P778" s="120"/>
    </row>
    <row r="779" spans="5:16" ht="12.75">
      <c r="E779" s="134"/>
      <c r="P779" s="120"/>
    </row>
    <row r="780" spans="5:16" ht="12.75">
      <c r="E780" s="134"/>
      <c r="P780" s="120"/>
    </row>
    <row r="781" spans="5:16" ht="12.75">
      <c r="E781" s="134"/>
      <c r="P781" s="120"/>
    </row>
    <row r="782" spans="5:16" ht="12.75">
      <c r="E782" s="134"/>
      <c r="P782" s="120"/>
    </row>
    <row r="783" spans="5:16" ht="12.75">
      <c r="E783" s="134"/>
      <c r="P783" s="120"/>
    </row>
    <row r="784" spans="5:16" ht="12.75">
      <c r="E784" s="134"/>
      <c r="P784" s="120"/>
    </row>
    <row r="785" spans="5:16" ht="12.75">
      <c r="E785" s="134"/>
      <c r="P785" s="120"/>
    </row>
    <row r="786" spans="5:16" ht="12.75">
      <c r="E786" s="134"/>
      <c r="P786" s="120"/>
    </row>
    <row r="787" spans="5:16" ht="12.75">
      <c r="E787" s="134"/>
      <c r="P787" s="120"/>
    </row>
    <row r="788" spans="5:16" ht="12.75">
      <c r="E788" s="134"/>
      <c r="P788" s="120"/>
    </row>
    <row r="789" spans="5:16" ht="12.75">
      <c r="E789" s="134"/>
      <c r="P789" s="120"/>
    </row>
    <row r="790" spans="5:16" ht="12.75">
      <c r="E790" s="134"/>
      <c r="P790" s="120"/>
    </row>
    <row r="791" spans="5:16" ht="12.75">
      <c r="E791" s="134"/>
      <c r="P791" s="120"/>
    </row>
    <row r="792" spans="5:16" ht="12.75">
      <c r="E792" s="134"/>
      <c r="P792" s="120"/>
    </row>
    <row r="793" spans="5:16" ht="12.75">
      <c r="E793" s="134"/>
      <c r="P793" s="120"/>
    </row>
    <row r="794" spans="5:16" ht="12.75">
      <c r="E794" s="134"/>
      <c r="P794" s="120"/>
    </row>
    <row r="795" spans="5:16" ht="12.75">
      <c r="E795" s="134"/>
      <c r="P795" s="120"/>
    </row>
    <row r="796" spans="5:16" ht="12.75">
      <c r="E796" s="134"/>
      <c r="P796" s="120"/>
    </row>
    <row r="797" spans="5:16" ht="12.75">
      <c r="E797" s="134"/>
      <c r="P797" s="120"/>
    </row>
    <row r="798" spans="5:16" ht="12.75">
      <c r="E798" s="134"/>
      <c r="P798" s="120"/>
    </row>
    <row r="799" spans="5:16" ht="12.75">
      <c r="E799" s="134"/>
      <c r="P799" s="120"/>
    </row>
    <row r="800" spans="5:16" ht="12.75">
      <c r="E800" s="134"/>
      <c r="P800" s="120"/>
    </row>
    <row r="801" spans="5:16" ht="12.75">
      <c r="E801" s="134"/>
      <c r="P801" s="120"/>
    </row>
    <row r="802" spans="5:16" ht="12.75">
      <c r="E802" s="134"/>
      <c r="P802" s="120"/>
    </row>
    <row r="803" spans="5:16" ht="12.75">
      <c r="E803" s="134"/>
      <c r="P803" s="120"/>
    </row>
    <row r="804" spans="5:16" ht="12.75">
      <c r="E804" s="134"/>
      <c r="P804" s="120"/>
    </row>
    <row r="805" spans="5:16" ht="12.75">
      <c r="E805" s="134"/>
      <c r="P805" s="120"/>
    </row>
    <row r="806" spans="5:16" ht="12.75">
      <c r="E806" s="134"/>
      <c r="P806" s="120"/>
    </row>
    <row r="807" spans="5:16" ht="12.75">
      <c r="E807" s="134"/>
      <c r="P807" s="120"/>
    </row>
    <row r="808" spans="5:16" ht="12.75">
      <c r="E808" s="134"/>
      <c r="P808" s="120"/>
    </row>
    <row r="809" spans="5:16" ht="12.75">
      <c r="E809" s="134"/>
      <c r="P809" s="120"/>
    </row>
    <row r="810" spans="5:16" ht="12.75">
      <c r="E810" s="134"/>
      <c r="P810" s="120"/>
    </row>
    <row r="811" spans="5:16" ht="12.75">
      <c r="E811" s="134"/>
      <c r="P811" s="120"/>
    </row>
    <row r="812" spans="5:16" ht="12.75">
      <c r="E812" s="134"/>
      <c r="P812" s="120"/>
    </row>
    <row r="813" spans="5:16" ht="12.75">
      <c r="E813" s="134"/>
      <c r="P813" s="120"/>
    </row>
    <row r="814" spans="5:16" ht="12.75">
      <c r="E814" s="134"/>
      <c r="P814" s="120"/>
    </row>
    <row r="815" spans="5:16" ht="12.75">
      <c r="E815" s="134"/>
      <c r="P815" s="120"/>
    </row>
    <row r="816" spans="5:16" ht="12.75">
      <c r="E816" s="134"/>
      <c r="P816" s="120"/>
    </row>
    <row r="817" spans="5:16" ht="12.75">
      <c r="E817" s="134"/>
      <c r="P817" s="120"/>
    </row>
    <row r="818" spans="5:16" ht="12.75">
      <c r="E818" s="134"/>
      <c r="P818" s="120"/>
    </row>
    <row r="819" spans="5:16" ht="12.75">
      <c r="E819" s="134"/>
      <c r="P819" s="120"/>
    </row>
    <row r="820" spans="5:16" ht="12.75">
      <c r="E820" s="134"/>
      <c r="P820" s="120"/>
    </row>
    <row r="821" spans="5:16" ht="12.75">
      <c r="E821" s="134"/>
      <c r="P821" s="120"/>
    </row>
    <row r="822" spans="5:16" ht="12.75">
      <c r="E822" s="134"/>
      <c r="P822" s="120"/>
    </row>
    <row r="823" spans="5:16" ht="12.75">
      <c r="E823" s="134"/>
      <c r="P823" s="120"/>
    </row>
    <row r="824" spans="5:16" ht="12.75">
      <c r="E824" s="134"/>
      <c r="P824" s="120"/>
    </row>
    <row r="825" spans="5:16" ht="12.75">
      <c r="E825" s="134"/>
      <c r="P825" s="120"/>
    </row>
    <row r="826" spans="5:16" ht="12.75">
      <c r="E826" s="134"/>
      <c r="P826" s="120"/>
    </row>
    <row r="827" spans="5:16" ht="12.75">
      <c r="E827" s="134"/>
      <c r="P827" s="120"/>
    </row>
    <row r="828" spans="5:16" ht="12.75">
      <c r="E828" s="134"/>
      <c r="P828" s="120"/>
    </row>
    <row r="829" spans="5:16" ht="12.75">
      <c r="E829" s="134"/>
      <c r="P829" s="120"/>
    </row>
    <row r="830" spans="5:16" ht="12.75">
      <c r="E830" s="134"/>
      <c r="P830" s="120"/>
    </row>
    <row r="831" spans="5:16" ht="12.75">
      <c r="E831" s="134"/>
      <c r="P831" s="120"/>
    </row>
    <row r="832" spans="5:16" ht="12.75">
      <c r="E832" s="134"/>
      <c r="P832" s="120"/>
    </row>
    <row r="833" spans="5:16" ht="12.75">
      <c r="E833" s="134"/>
      <c r="P833" s="120"/>
    </row>
    <row r="834" spans="5:16" ht="12.75">
      <c r="E834" s="134"/>
      <c r="P834" s="120"/>
    </row>
    <row r="835" spans="5:16" ht="12.75">
      <c r="E835" s="134"/>
      <c r="P835" s="120"/>
    </row>
    <row r="836" spans="5:16" ht="12.75">
      <c r="E836" s="134"/>
      <c r="P836" s="120"/>
    </row>
    <row r="837" spans="5:16" ht="12.75">
      <c r="E837" s="134"/>
      <c r="P837" s="120"/>
    </row>
    <row r="838" spans="5:16" ht="12.75">
      <c r="E838" s="134"/>
      <c r="P838" s="120"/>
    </row>
    <row r="839" spans="5:16" ht="12.75">
      <c r="E839" s="134"/>
      <c r="P839" s="120"/>
    </row>
    <row r="840" spans="5:16" ht="12.75">
      <c r="E840" s="134"/>
      <c r="P840" s="120"/>
    </row>
    <row r="841" spans="5:16" ht="12.75">
      <c r="E841" s="134"/>
      <c r="P841" s="120"/>
    </row>
    <row r="842" spans="5:16" ht="12.75">
      <c r="E842" s="134"/>
      <c r="P842" s="120"/>
    </row>
    <row r="843" spans="5:16" ht="12.75">
      <c r="E843" s="134"/>
      <c r="P843" s="120"/>
    </row>
    <row r="844" spans="5:16" ht="12.75">
      <c r="E844" s="134"/>
      <c r="P844" s="120"/>
    </row>
    <row r="845" spans="5:16" ht="12.75">
      <c r="E845" s="134"/>
      <c r="P845" s="120"/>
    </row>
    <row r="846" spans="5:16" ht="12.75">
      <c r="E846" s="134"/>
      <c r="P846" s="120"/>
    </row>
    <row r="847" spans="5:16" ht="12.75">
      <c r="E847" s="134"/>
      <c r="P847" s="120"/>
    </row>
    <row r="848" spans="5:16" ht="12.75">
      <c r="E848" s="134"/>
      <c r="P848" s="120"/>
    </row>
    <row r="849" spans="5:16" ht="12.75">
      <c r="E849" s="134"/>
      <c r="P849" s="120"/>
    </row>
    <row r="850" spans="5:16" ht="12.75">
      <c r="E850" s="134"/>
      <c r="P850" s="120"/>
    </row>
    <row r="851" spans="5:16" ht="12.75">
      <c r="E851" s="134"/>
      <c r="P851" s="120"/>
    </row>
    <row r="852" spans="5:16" ht="12.75">
      <c r="E852" s="134"/>
      <c r="P852" s="120"/>
    </row>
    <row r="853" spans="5:16" ht="12.75">
      <c r="E853" s="134"/>
      <c r="P853" s="120"/>
    </row>
    <row r="854" spans="5:16" ht="12.75">
      <c r="E854" s="134"/>
      <c r="P854" s="120"/>
    </row>
    <row r="855" spans="5:16" ht="12.75">
      <c r="E855" s="134"/>
      <c r="P855" s="120"/>
    </row>
    <row r="856" spans="5:16" ht="12.75">
      <c r="E856" s="134"/>
      <c r="P856" s="120"/>
    </row>
    <row r="857" spans="5:16" ht="12.75">
      <c r="E857" s="134"/>
      <c r="P857" s="120"/>
    </row>
    <row r="858" spans="5:16" ht="12.75">
      <c r="E858" s="134"/>
      <c r="P858" s="120"/>
    </row>
    <row r="859" spans="5:16" ht="12.75">
      <c r="E859" s="134"/>
      <c r="P859" s="120"/>
    </row>
    <row r="860" spans="5:16" ht="12.75">
      <c r="E860" s="134"/>
      <c r="P860" s="120"/>
    </row>
    <row r="861" spans="5:16" ht="12.75">
      <c r="E861" s="134"/>
      <c r="P861" s="120"/>
    </row>
    <row r="862" spans="5:16" ht="12.75">
      <c r="E862" s="134"/>
      <c r="P862" s="120"/>
    </row>
    <row r="863" spans="5:16" ht="12.75">
      <c r="E863" s="134"/>
      <c r="P863" s="120"/>
    </row>
    <row r="864" spans="5:16" ht="12.75">
      <c r="E864" s="134"/>
      <c r="P864" s="120"/>
    </row>
    <row r="865" spans="5:16" ht="12.75">
      <c r="E865" s="134"/>
      <c r="P865" s="120"/>
    </row>
    <row r="866" spans="5:16" ht="12.75">
      <c r="E866" s="134"/>
      <c r="P866" s="120"/>
    </row>
    <row r="867" spans="5:16" ht="12.75">
      <c r="E867" s="134"/>
      <c r="P867" s="120"/>
    </row>
    <row r="868" spans="5:16" ht="12.75">
      <c r="E868" s="134"/>
      <c r="P868" s="120"/>
    </row>
    <row r="869" spans="5:16" ht="12.75">
      <c r="E869" s="134"/>
      <c r="P869" s="120"/>
    </row>
    <row r="870" spans="5:16" ht="12.75">
      <c r="E870" s="134"/>
      <c r="P870" s="120"/>
    </row>
    <row r="871" spans="5:16" ht="12.75">
      <c r="E871" s="134"/>
      <c r="P871" s="120"/>
    </row>
    <row r="872" spans="5:16" ht="12.75">
      <c r="E872" s="134"/>
      <c r="P872" s="120"/>
    </row>
    <row r="873" spans="5:16" ht="12.75">
      <c r="E873" s="134"/>
      <c r="P873" s="120"/>
    </row>
    <row r="874" spans="5:16" ht="12.75">
      <c r="E874" s="134"/>
      <c r="P874" s="120"/>
    </row>
    <row r="875" spans="5:16" ht="12.75">
      <c r="E875" s="134"/>
      <c r="P875" s="120"/>
    </row>
    <row r="876" spans="5:16" ht="12.75">
      <c r="E876" s="134"/>
      <c r="P876" s="120"/>
    </row>
    <row r="877" spans="5:16" ht="12.75">
      <c r="E877" s="134"/>
      <c r="P877" s="120"/>
    </row>
    <row r="878" spans="5:16" ht="12.75">
      <c r="E878" s="134"/>
      <c r="P878" s="120"/>
    </row>
    <row r="879" spans="5:16" ht="12.75">
      <c r="E879" s="134"/>
      <c r="P879" s="120"/>
    </row>
    <row r="880" spans="5:16" ht="12.75">
      <c r="E880" s="134"/>
      <c r="P880" s="120"/>
    </row>
    <row r="881" spans="5:16" ht="12.75">
      <c r="E881" s="134"/>
      <c r="P881" s="120"/>
    </row>
    <row r="882" spans="5:16" ht="12.75">
      <c r="E882" s="134"/>
      <c r="P882" s="120"/>
    </row>
    <row r="883" spans="5:16" ht="12.75">
      <c r="E883" s="134"/>
      <c r="P883" s="120"/>
    </row>
    <row r="884" spans="5:16" ht="12.75">
      <c r="E884" s="134"/>
      <c r="P884" s="120"/>
    </row>
    <row r="885" spans="5:16" ht="12.75">
      <c r="E885" s="134"/>
      <c r="P885" s="120"/>
    </row>
    <row r="886" spans="5:16" ht="12.75">
      <c r="E886" s="134"/>
      <c r="P886" s="120"/>
    </row>
    <row r="887" spans="5:16" ht="12.75">
      <c r="E887" s="134"/>
      <c r="P887" s="120"/>
    </row>
    <row r="888" spans="5:16" ht="12.75">
      <c r="E888" s="134"/>
      <c r="P888" s="120"/>
    </row>
    <row r="889" spans="5:16" ht="12.75">
      <c r="E889" s="134"/>
      <c r="P889" s="120"/>
    </row>
    <row r="890" spans="5:16" ht="12.75">
      <c r="E890" s="134"/>
      <c r="P890" s="120"/>
    </row>
    <row r="891" spans="5:16" ht="12.75">
      <c r="E891" s="134"/>
      <c r="P891" s="120"/>
    </row>
    <row r="892" spans="5:16" ht="12.75">
      <c r="E892" s="134"/>
      <c r="P892" s="120"/>
    </row>
    <row r="893" spans="5:16" ht="12.75">
      <c r="E893" s="134"/>
      <c r="P893" s="120"/>
    </row>
    <row r="894" spans="5:16" ht="12.75">
      <c r="E894" s="134"/>
      <c r="P894" s="120"/>
    </row>
    <row r="895" spans="5:16" ht="12.75">
      <c r="E895" s="134"/>
      <c r="P895" s="120"/>
    </row>
    <row r="896" spans="5:16" ht="12.75">
      <c r="E896" s="134"/>
      <c r="P896" s="120"/>
    </row>
    <row r="897" spans="5:16" ht="12.75">
      <c r="E897" s="134"/>
      <c r="P897" s="120"/>
    </row>
    <row r="898" spans="5:16" ht="12.75">
      <c r="E898" s="134"/>
      <c r="P898" s="120"/>
    </row>
    <row r="899" spans="5:16" ht="12.75">
      <c r="E899" s="134"/>
      <c r="P899" s="120"/>
    </row>
    <row r="900" spans="5:16" ht="12.75">
      <c r="E900" s="134"/>
      <c r="P900" s="120"/>
    </row>
    <row r="901" spans="5:16" ht="12.75">
      <c r="E901" s="134"/>
      <c r="P901" s="120"/>
    </row>
    <row r="902" spans="5:16" ht="12.75">
      <c r="E902" s="134"/>
      <c r="P902" s="120"/>
    </row>
    <row r="903" spans="5:16" ht="12.75">
      <c r="E903" s="134"/>
      <c r="P903" s="120"/>
    </row>
    <row r="904" spans="5:16" ht="12.75">
      <c r="E904" s="134"/>
      <c r="P904" s="120"/>
    </row>
    <row r="905" spans="5:16" ht="12.75">
      <c r="E905" s="134"/>
      <c r="P905" s="120"/>
    </row>
    <row r="906" spans="5:16" ht="12.75">
      <c r="E906" s="134"/>
      <c r="P906" s="120"/>
    </row>
    <row r="907" spans="5:16" ht="12.75">
      <c r="E907" s="134"/>
      <c r="P907" s="120"/>
    </row>
    <row r="908" spans="5:16" ht="12.75">
      <c r="E908" s="134"/>
      <c r="P908" s="120"/>
    </row>
    <row r="909" spans="5:16" ht="12.75">
      <c r="E909" s="134"/>
      <c r="P909" s="120"/>
    </row>
    <row r="910" spans="5:16" ht="12.75">
      <c r="E910" s="134"/>
      <c r="P910" s="120"/>
    </row>
    <row r="911" spans="5:16" ht="12.75">
      <c r="E911" s="134"/>
      <c r="P911" s="120"/>
    </row>
    <row r="912" spans="5:16" ht="12.75">
      <c r="E912" s="134"/>
      <c r="P912" s="120"/>
    </row>
    <row r="913" spans="5:16" ht="12.75">
      <c r="E913" s="134"/>
      <c r="P913" s="120"/>
    </row>
    <row r="914" spans="5:16" ht="12.75">
      <c r="E914" s="134"/>
      <c r="P914" s="120"/>
    </row>
    <row r="915" spans="5:16" ht="12.75">
      <c r="E915" s="134"/>
      <c r="P915" s="120"/>
    </row>
    <row r="916" spans="5:16" ht="12.75">
      <c r="E916" s="134"/>
      <c r="P916" s="120"/>
    </row>
    <row r="917" spans="5:16" ht="12.75">
      <c r="E917" s="134"/>
      <c r="P917" s="120"/>
    </row>
    <row r="918" spans="5:16" ht="12.75">
      <c r="E918" s="134"/>
      <c r="P918" s="120"/>
    </row>
    <row r="919" spans="5:16" ht="12.75">
      <c r="E919" s="134"/>
      <c r="P919" s="120"/>
    </row>
    <row r="920" spans="5:16" ht="12.75">
      <c r="E920" s="134"/>
      <c r="P920" s="120"/>
    </row>
    <row r="921" spans="5:16" ht="12.75">
      <c r="E921" s="134"/>
      <c r="P921" s="120"/>
    </row>
    <row r="922" spans="5:16" ht="12.75">
      <c r="E922" s="134"/>
      <c r="P922" s="120"/>
    </row>
    <row r="923" spans="5:16" ht="12.75">
      <c r="E923" s="134"/>
      <c r="P923" s="120"/>
    </row>
    <row r="924" spans="5:16" ht="12.75">
      <c r="E924" s="134"/>
      <c r="P924" s="120"/>
    </row>
    <row r="925" spans="5:16" ht="12.75">
      <c r="E925" s="134"/>
      <c r="P925" s="120"/>
    </row>
    <row r="926" spans="5:16" ht="12.75">
      <c r="E926" s="134"/>
      <c r="P926" s="120"/>
    </row>
    <row r="927" spans="5:16" ht="12.75">
      <c r="E927" s="134"/>
      <c r="P927" s="120"/>
    </row>
    <row r="928" spans="5:16" ht="12.75">
      <c r="E928" s="134"/>
      <c r="P928" s="120"/>
    </row>
    <row r="929" spans="5:16" ht="12.75">
      <c r="E929" s="134"/>
      <c r="P929" s="120"/>
    </row>
    <row r="930" spans="5:16" ht="12.75">
      <c r="E930" s="134"/>
      <c r="P930" s="120"/>
    </row>
    <row r="931" spans="5:16" ht="12.75">
      <c r="E931" s="134"/>
      <c r="P931" s="120"/>
    </row>
    <row r="932" spans="5:16" ht="12.75">
      <c r="E932" s="134"/>
      <c r="P932" s="120"/>
    </row>
    <row r="933" spans="5:16" ht="12.75">
      <c r="E933" s="134"/>
      <c r="P933" s="120"/>
    </row>
    <row r="934" spans="5:16" ht="12.75">
      <c r="E934" s="134"/>
      <c r="P934" s="120"/>
    </row>
    <row r="935" spans="5:16" ht="12.75">
      <c r="E935" s="134"/>
      <c r="P935" s="120"/>
    </row>
    <row r="936" spans="5:16" ht="12.75">
      <c r="E936" s="134"/>
      <c r="P936" s="120"/>
    </row>
    <row r="937" spans="5:16" ht="12.75">
      <c r="E937" s="134"/>
      <c r="P937" s="120"/>
    </row>
    <row r="938" spans="5:16" ht="12.75">
      <c r="E938" s="134"/>
      <c r="P938" s="120"/>
    </row>
    <row r="939" spans="5:16" ht="12.75">
      <c r="E939" s="134"/>
      <c r="P939" s="120"/>
    </row>
    <row r="940" spans="5:16" ht="12.75">
      <c r="E940" s="134"/>
      <c r="P940" s="120"/>
    </row>
    <row r="941" spans="5:16" ht="12.75">
      <c r="E941" s="134"/>
      <c r="P941" s="120"/>
    </row>
    <row r="942" spans="5:16" ht="12.75">
      <c r="E942" s="134"/>
      <c r="P942" s="120"/>
    </row>
    <row r="943" spans="5:16" ht="12.75">
      <c r="E943" s="134"/>
      <c r="P943" s="120"/>
    </row>
    <row r="944" spans="5:16" ht="12.75">
      <c r="E944" s="134"/>
      <c r="P944" s="120"/>
    </row>
    <row r="945" spans="5:16" ht="12.75">
      <c r="E945" s="134"/>
      <c r="P945" s="120"/>
    </row>
    <row r="946" spans="5:16" ht="12.75">
      <c r="E946" s="134"/>
      <c r="P946" s="120"/>
    </row>
    <row r="947" spans="5:16" ht="12.75">
      <c r="E947" s="134"/>
      <c r="P947" s="120"/>
    </row>
    <row r="948" spans="5:16" ht="12.75">
      <c r="E948" s="134"/>
      <c r="P948" s="120"/>
    </row>
    <row r="949" spans="5:16" ht="12.75">
      <c r="E949" s="134"/>
      <c r="P949" s="120"/>
    </row>
    <row r="950" spans="5:16" ht="12.75">
      <c r="E950" s="134"/>
      <c r="P950" s="120"/>
    </row>
    <row r="951" spans="5:16" ht="12.75">
      <c r="E951" s="134"/>
      <c r="P951" s="120"/>
    </row>
    <row r="952" spans="5:16" ht="12.75">
      <c r="E952" s="134"/>
      <c r="P952" s="120"/>
    </row>
    <row r="953" spans="5:16" ht="12.75">
      <c r="E953" s="134"/>
      <c r="P953" s="120"/>
    </row>
    <row r="954" spans="5:16" ht="12.75">
      <c r="E954" s="134"/>
      <c r="P954" s="120"/>
    </row>
    <row r="955" spans="5:16" ht="12.75">
      <c r="E955" s="134"/>
      <c r="P955" s="120"/>
    </row>
    <row r="956" spans="5:16" ht="12.75">
      <c r="E956" s="134"/>
      <c r="P956" s="120"/>
    </row>
    <row r="957" spans="5:16" ht="12.75">
      <c r="E957" s="134"/>
      <c r="P957" s="120"/>
    </row>
    <row r="958" spans="5:16" ht="12.75">
      <c r="E958" s="134"/>
      <c r="P958" s="120"/>
    </row>
    <row r="959" spans="5:16" ht="12.75">
      <c r="E959" s="134"/>
      <c r="P959" s="120"/>
    </row>
    <row r="960" spans="5:16" ht="12.75">
      <c r="E960" s="134"/>
      <c r="P960" s="120"/>
    </row>
    <row r="961" spans="5:16" ht="12.75">
      <c r="E961" s="134"/>
      <c r="P961" s="120"/>
    </row>
    <row r="962" spans="5:16" ht="12.75">
      <c r="E962" s="134"/>
      <c r="P962" s="120"/>
    </row>
    <row r="963" spans="5:16" ht="12.75">
      <c r="E963" s="134"/>
      <c r="P963" s="120"/>
    </row>
  </sheetData>
  <printOptions horizontalCentered="1"/>
  <pageMargins left="0.3937007874015748" right="0.3937007874015748" top="0.5905511811023623" bottom="0.3937007874015748" header="0.1968503937007874" footer="0"/>
  <pageSetup fitToHeight="1" fitToWidth="1" horizontalDpi="300" verticalDpi="300" orientation="landscape" paperSize="9" scale="97" r:id="rId1"/>
  <headerFooter alignWithMargins="0">
    <oddHeader>&amp;C&amp;"Arial CE,Pogrubiony"&amp;12Wyniki "GOSK 2006" - kategoria TP (początkujący)</oddHeader>
    <oddFooter>&amp;CStrona &amp;P/&amp;N&amp;Rwww.neptun.gda.pl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703"/>
  <sheetViews>
    <sheetView zoomScale="90" zoomScaleNormal="90" workbookViewId="0" topLeftCell="A1">
      <selection activeCell="D11" sqref="D11"/>
    </sheetView>
  </sheetViews>
  <sheetFormatPr defaultColWidth="9.00390625" defaultRowHeight="15" customHeight="1"/>
  <cols>
    <col min="1" max="1" width="9.125" style="49" customWidth="1"/>
    <col min="2" max="2" width="5.75390625" style="8" customWidth="1"/>
    <col min="3" max="3" width="13.375" style="9" customWidth="1"/>
    <col min="4" max="4" width="12.125" style="9" customWidth="1"/>
    <col min="5" max="5" width="7.625" style="84" bestFit="1" customWidth="1"/>
    <col min="6" max="6" width="11.75390625" style="84" customWidth="1"/>
    <col min="7" max="7" width="8.375" style="17" customWidth="1"/>
    <col min="8" max="11" width="9.125" style="49" customWidth="1"/>
    <col min="12" max="12" width="9.375" style="49" customWidth="1"/>
    <col min="13" max="13" width="12.875" style="49" customWidth="1"/>
    <col min="14" max="14" width="9.125" style="49" customWidth="1"/>
    <col min="15" max="16384" width="9.125" style="16" customWidth="1"/>
  </cols>
  <sheetData>
    <row r="1" spans="1:14" ht="15" customHeight="1">
      <c r="A1" s="162" t="s">
        <v>296</v>
      </c>
      <c r="B1" s="164" t="s">
        <v>19</v>
      </c>
      <c r="C1" s="164" t="s">
        <v>1</v>
      </c>
      <c r="D1" s="164" t="s">
        <v>2</v>
      </c>
      <c r="E1" s="164" t="s">
        <v>4</v>
      </c>
      <c r="F1" s="164" t="s">
        <v>3</v>
      </c>
      <c r="G1" s="164" t="s">
        <v>15</v>
      </c>
      <c r="H1" s="164"/>
      <c r="I1" s="164"/>
      <c r="J1" s="164" t="s">
        <v>16</v>
      </c>
      <c r="K1" s="164"/>
      <c r="L1" s="164"/>
      <c r="M1" s="164" t="s">
        <v>17</v>
      </c>
      <c r="N1" s="160" t="s">
        <v>295</v>
      </c>
    </row>
    <row r="2" spans="1:14" s="15" customFormat="1" ht="15" customHeight="1" thickBot="1">
      <c r="A2" s="163"/>
      <c r="B2" s="165"/>
      <c r="C2" s="165"/>
      <c r="D2" s="165"/>
      <c r="E2" s="165"/>
      <c r="F2" s="165"/>
      <c r="G2" s="79" t="s">
        <v>6</v>
      </c>
      <c r="H2" s="79" t="s">
        <v>20</v>
      </c>
      <c r="I2" s="79" t="s">
        <v>14</v>
      </c>
      <c r="J2" s="79" t="s">
        <v>6</v>
      </c>
      <c r="K2" s="79" t="s">
        <v>20</v>
      </c>
      <c r="L2" s="79" t="s">
        <v>14</v>
      </c>
      <c r="M2" s="165"/>
      <c r="N2" s="161"/>
    </row>
    <row r="3" spans="1:14" ht="30" customHeight="1">
      <c r="A3" s="76">
        <v>1</v>
      </c>
      <c r="B3" s="74">
        <v>1</v>
      </c>
      <c r="C3" s="85" t="s">
        <v>83</v>
      </c>
      <c r="D3" s="85" t="s">
        <v>84</v>
      </c>
      <c r="E3" s="74" t="s">
        <v>80</v>
      </c>
      <c r="F3" s="74" t="s">
        <v>7</v>
      </c>
      <c r="G3" s="74">
        <v>1</v>
      </c>
      <c r="H3" s="73">
        <v>166</v>
      </c>
      <c r="I3" s="73">
        <f>1000*(1260+166-H3)/1260</f>
        <v>1000</v>
      </c>
      <c r="J3" s="73">
        <v>1</v>
      </c>
      <c r="K3" s="73">
        <v>55</v>
      </c>
      <c r="L3" s="73">
        <f>1000*(990+55-K3)/990</f>
        <v>1000</v>
      </c>
      <c r="M3" s="73">
        <f>L3+I3</f>
        <v>2000</v>
      </c>
      <c r="N3" s="80">
        <v>30</v>
      </c>
    </row>
    <row r="4" spans="1:14" ht="15" customHeight="1" thickBot="1">
      <c r="A4" s="77">
        <v>2</v>
      </c>
      <c r="B4" s="75">
        <v>4</v>
      </c>
      <c r="C4" s="78" t="s">
        <v>81</v>
      </c>
      <c r="D4" s="78" t="s">
        <v>82</v>
      </c>
      <c r="E4" s="75" t="s">
        <v>11</v>
      </c>
      <c r="F4" s="75" t="s">
        <v>9</v>
      </c>
      <c r="G4" s="75">
        <v>2</v>
      </c>
      <c r="H4" s="81">
        <v>805</v>
      </c>
      <c r="I4" s="82">
        <f>1000*(1260+166-H4)/1260</f>
        <v>492.85714285714283</v>
      </c>
      <c r="J4" s="81">
        <v>2</v>
      </c>
      <c r="K4" s="81">
        <v>195</v>
      </c>
      <c r="L4" s="81">
        <f>1000*(990+55-K4)/990</f>
        <v>858.5858585858585</v>
      </c>
      <c r="M4" s="81">
        <f>L4+I4</f>
        <v>1351.4430014430013</v>
      </c>
      <c r="N4" s="83">
        <v>27</v>
      </c>
    </row>
    <row r="5" spans="2:7" ht="15" customHeight="1">
      <c r="B5" s="10"/>
      <c r="C5" s="11"/>
      <c r="D5" s="11"/>
      <c r="E5" s="10"/>
      <c r="F5" s="10"/>
      <c r="G5" s="15"/>
    </row>
    <row r="6" spans="2:7" ht="15" customHeight="1">
      <c r="B6" s="10"/>
      <c r="C6" s="11"/>
      <c r="D6" s="11"/>
      <c r="E6" s="10"/>
      <c r="F6" s="10"/>
      <c r="G6" s="15"/>
    </row>
    <row r="7" spans="2:7" ht="15" customHeight="1">
      <c r="B7" s="10"/>
      <c r="C7" s="11"/>
      <c r="D7" s="11"/>
      <c r="E7" s="10"/>
      <c r="F7" s="10"/>
      <c r="G7" s="15"/>
    </row>
    <row r="8" spans="2:7" ht="15" customHeight="1">
      <c r="B8" s="10"/>
      <c r="C8" s="11"/>
      <c r="D8" s="11"/>
      <c r="E8" s="10"/>
      <c r="F8" s="10"/>
      <c r="G8" s="15"/>
    </row>
    <row r="9" spans="2:7" ht="15" customHeight="1">
      <c r="B9" s="10"/>
      <c r="C9" s="11"/>
      <c r="D9" s="11"/>
      <c r="E9" s="10"/>
      <c r="F9" s="10"/>
      <c r="G9" s="15"/>
    </row>
    <row r="10" spans="2:7" ht="15" customHeight="1">
      <c r="B10" s="10"/>
      <c r="C10" s="11"/>
      <c r="D10" s="11"/>
      <c r="E10" s="10"/>
      <c r="F10" s="10"/>
      <c r="G10" s="15"/>
    </row>
    <row r="11" spans="2:7" ht="15" customHeight="1">
      <c r="B11" s="10"/>
      <c r="C11" s="11"/>
      <c r="D11" s="11"/>
      <c r="E11" s="10"/>
      <c r="F11" s="10"/>
      <c r="G11" s="15"/>
    </row>
    <row r="12" spans="2:7" ht="15" customHeight="1">
      <c r="B12" s="10"/>
      <c r="C12" s="11"/>
      <c r="D12" s="11"/>
      <c r="E12" s="10"/>
      <c r="F12" s="10"/>
      <c r="G12" s="15"/>
    </row>
    <row r="13" spans="2:7" ht="15" customHeight="1">
      <c r="B13" s="10"/>
      <c r="C13" s="11"/>
      <c r="D13" s="11"/>
      <c r="E13" s="10"/>
      <c r="F13" s="10"/>
      <c r="G13" s="15"/>
    </row>
    <row r="14" spans="2:7" ht="15" customHeight="1">
      <c r="B14" s="10"/>
      <c r="C14" s="11"/>
      <c r="D14" s="11"/>
      <c r="E14" s="10"/>
      <c r="F14" s="10"/>
      <c r="G14" s="15"/>
    </row>
    <row r="15" spans="2:7" ht="15" customHeight="1">
      <c r="B15" s="10"/>
      <c r="C15" s="11"/>
      <c r="D15" s="11"/>
      <c r="E15" s="10"/>
      <c r="F15" s="10"/>
      <c r="G15" s="15"/>
    </row>
    <row r="16" spans="2:7" ht="15" customHeight="1">
      <c r="B16" s="10"/>
      <c r="C16" s="11"/>
      <c r="D16" s="11"/>
      <c r="E16" s="10"/>
      <c r="F16" s="10"/>
      <c r="G16" s="15"/>
    </row>
    <row r="17" spans="2:7" ht="15" customHeight="1">
      <c r="B17" s="10"/>
      <c r="C17" s="11"/>
      <c r="D17" s="11"/>
      <c r="E17" s="10"/>
      <c r="F17" s="10"/>
      <c r="G17" s="15"/>
    </row>
    <row r="18" spans="2:7" ht="15" customHeight="1">
      <c r="B18" s="10"/>
      <c r="C18" s="11"/>
      <c r="D18" s="11"/>
      <c r="E18" s="10"/>
      <c r="F18" s="10"/>
      <c r="G18" s="15"/>
    </row>
    <row r="19" spans="2:7" ht="15" customHeight="1">
      <c r="B19" s="10"/>
      <c r="C19" s="11"/>
      <c r="D19" s="11"/>
      <c r="E19" s="10"/>
      <c r="F19" s="10"/>
      <c r="G19" s="15"/>
    </row>
    <row r="20" spans="2:7" ht="15" customHeight="1">
      <c r="B20" s="10"/>
      <c r="C20" s="11"/>
      <c r="D20" s="11"/>
      <c r="E20" s="10"/>
      <c r="F20" s="10"/>
      <c r="G20" s="15"/>
    </row>
    <row r="21" spans="2:7" ht="15" customHeight="1">
      <c r="B21" s="10"/>
      <c r="C21" s="11"/>
      <c r="D21" s="11"/>
      <c r="E21" s="10"/>
      <c r="F21" s="10"/>
      <c r="G21" s="15"/>
    </row>
    <row r="22" spans="2:7" ht="15" customHeight="1">
      <c r="B22" s="10"/>
      <c r="C22" s="11"/>
      <c r="D22" s="11"/>
      <c r="E22" s="10"/>
      <c r="F22" s="10"/>
      <c r="G22" s="15"/>
    </row>
    <row r="23" spans="2:7" ht="15" customHeight="1">
      <c r="B23" s="10"/>
      <c r="C23" s="11"/>
      <c r="D23" s="11"/>
      <c r="E23" s="10"/>
      <c r="F23" s="10"/>
      <c r="G23" s="15"/>
    </row>
    <row r="24" spans="2:7" ht="15" customHeight="1">
      <c r="B24" s="10"/>
      <c r="C24" s="11"/>
      <c r="D24" s="11"/>
      <c r="E24" s="10"/>
      <c r="F24" s="10"/>
      <c r="G24" s="15"/>
    </row>
    <row r="25" spans="2:7" ht="15" customHeight="1">
      <c r="B25" s="10"/>
      <c r="C25" s="11"/>
      <c r="D25" s="11"/>
      <c r="E25" s="10"/>
      <c r="F25" s="10"/>
      <c r="G25" s="15"/>
    </row>
    <row r="26" spans="2:7" ht="15" customHeight="1">
      <c r="B26" s="10"/>
      <c r="C26" s="11"/>
      <c r="D26" s="11"/>
      <c r="E26" s="10"/>
      <c r="F26" s="10"/>
      <c r="G26" s="15"/>
    </row>
    <row r="27" spans="2:7" ht="15" customHeight="1">
      <c r="B27" s="10"/>
      <c r="C27" s="11"/>
      <c r="D27" s="11"/>
      <c r="E27" s="10"/>
      <c r="F27" s="10"/>
      <c r="G27" s="15"/>
    </row>
    <row r="28" spans="2:7" ht="15" customHeight="1">
      <c r="B28" s="10"/>
      <c r="C28" s="11"/>
      <c r="D28" s="11"/>
      <c r="E28" s="10"/>
      <c r="F28" s="10"/>
      <c r="G28" s="15"/>
    </row>
    <row r="29" spans="2:7" ht="15" customHeight="1">
      <c r="B29" s="10"/>
      <c r="C29" s="11"/>
      <c r="D29" s="11"/>
      <c r="E29" s="10"/>
      <c r="F29" s="10"/>
      <c r="G29" s="15"/>
    </row>
    <row r="30" spans="2:7" ht="15" customHeight="1">
      <c r="B30" s="10"/>
      <c r="C30" s="11"/>
      <c r="D30" s="11"/>
      <c r="E30" s="10"/>
      <c r="F30" s="10"/>
      <c r="G30" s="15"/>
    </row>
    <row r="31" spans="2:7" ht="15" customHeight="1">
      <c r="B31" s="10"/>
      <c r="C31" s="11"/>
      <c r="D31" s="11"/>
      <c r="E31" s="10"/>
      <c r="F31" s="10"/>
      <c r="G31" s="15"/>
    </row>
    <row r="32" spans="2:7" ht="15" customHeight="1">
      <c r="B32" s="10"/>
      <c r="C32" s="11"/>
      <c r="D32" s="11"/>
      <c r="E32" s="10"/>
      <c r="F32" s="10"/>
      <c r="G32" s="15"/>
    </row>
    <row r="33" spans="2:7" ht="15" customHeight="1">
      <c r="B33" s="10"/>
      <c r="C33" s="11"/>
      <c r="D33" s="11"/>
      <c r="E33" s="10"/>
      <c r="F33" s="10"/>
      <c r="G33" s="15"/>
    </row>
    <row r="34" spans="2:7" ht="15" customHeight="1">
      <c r="B34" s="10"/>
      <c r="C34" s="11"/>
      <c r="D34" s="11"/>
      <c r="E34" s="10"/>
      <c r="F34" s="10"/>
      <c r="G34" s="15"/>
    </row>
    <row r="35" spans="2:7" ht="15" customHeight="1">
      <c r="B35" s="10"/>
      <c r="C35" s="11"/>
      <c r="D35" s="11"/>
      <c r="E35" s="10"/>
      <c r="F35" s="10"/>
      <c r="G35" s="15"/>
    </row>
    <row r="36" spans="2:7" ht="15" customHeight="1">
      <c r="B36" s="10"/>
      <c r="C36" s="11"/>
      <c r="D36" s="11"/>
      <c r="E36" s="10"/>
      <c r="F36" s="10"/>
      <c r="G36" s="15"/>
    </row>
    <row r="37" spans="2:7" ht="15" customHeight="1">
      <c r="B37" s="10"/>
      <c r="C37" s="11"/>
      <c r="D37" s="11"/>
      <c r="E37" s="10"/>
      <c r="F37" s="10"/>
      <c r="G37" s="15"/>
    </row>
    <row r="38" spans="2:7" ht="15" customHeight="1">
      <c r="B38" s="10"/>
      <c r="C38" s="11"/>
      <c r="D38" s="11"/>
      <c r="E38" s="10"/>
      <c r="F38" s="10"/>
      <c r="G38" s="15"/>
    </row>
    <row r="39" spans="2:7" ht="15" customHeight="1">
      <c r="B39" s="10"/>
      <c r="C39" s="11"/>
      <c r="D39" s="11"/>
      <c r="E39" s="10"/>
      <c r="F39" s="10"/>
      <c r="G39" s="15"/>
    </row>
    <row r="40" spans="2:7" ht="15" customHeight="1">
      <c r="B40" s="10"/>
      <c r="C40" s="11"/>
      <c r="D40" s="11"/>
      <c r="E40" s="10"/>
      <c r="F40" s="10"/>
      <c r="G40" s="15"/>
    </row>
    <row r="41" spans="2:7" ht="15" customHeight="1">
      <c r="B41" s="10"/>
      <c r="C41" s="11"/>
      <c r="D41" s="11"/>
      <c r="E41" s="10"/>
      <c r="F41" s="10"/>
      <c r="G41" s="15"/>
    </row>
    <row r="42" spans="2:7" ht="15" customHeight="1">
      <c r="B42" s="10"/>
      <c r="C42" s="11"/>
      <c r="D42" s="11"/>
      <c r="E42" s="10"/>
      <c r="F42" s="10"/>
      <c r="G42" s="15"/>
    </row>
    <row r="43" spans="2:7" ht="15" customHeight="1">
      <c r="B43" s="10"/>
      <c r="C43" s="11"/>
      <c r="D43" s="11"/>
      <c r="E43" s="10"/>
      <c r="F43" s="10"/>
      <c r="G43" s="15"/>
    </row>
    <row r="44" spans="2:7" ht="15" customHeight="1">
      <c r="B44" s="10"/>
      <c r="C44" s="11"/>
      <c r="D44" s="11"/>
      <c r="E44" s="10"/>
      <c r="F44" s="10"/>
      <c r="G44" s="15"/>
    </row>
    <row r="45" spans="2:7" ht="15" customHeight="1">
      <c r="B45" s="10"/>
      <c r="C45" s="11"/>
      <c r="D45" s="11"/>
      <c r="E45" s="10"/>
      <c r="F45" s="10"/>
      <c r="G45" s="15"/>
    </row>
    <row r="46" spans="2:7" ht="15" customHeight="1">
      <c r="B46" s="10"/>
      <c r="C46" s="11"/>
      <c r="D46" s="11"/>
      <c r="E46" s="10"/>
      <c r="F46" s="10"/>
      <c r="G46" s="15"/>
    </row>
    <row r="47" spans="2:7" ht="15" customHeight="1">
      <c r="B47" s="10"/>
      <c r="C47" s="11"/>
      <c r="D47" s="11"/>
      <c r="E47" s="10"/>
      <c r="F47" s="10"/>
      <c r="G47" s="15"/>
    </row>
    <row r="48" spans="2:7" ht="15" customHeight="1">
      <c r="B48" s="10"/>
      <c r="C48" s="11"/>
      <c r="D48" s="11"/>
      <c r="E48" s="10"/>
      <c r="F48" s="10"/>
      <c r="G48" s="15"/>
    </row>
    <row r="49" spans="2:7" ht="15" customHeight="1">
      <c r="B49" s="10"/>
      <c r="C49" s="11"/>
      <c r="D49" s="11"/>
      <c r="E49" s="10"/>
      <c r="F49" s="10"/>
      <c r="G49" s="15"/>
    </row>
    <row r="50" spans="2:7" ht="15" customHeight="1">
      <c r="B50" s="10"/>
      <c r="C50" s="11"/>
      <c r="D50" s="11"/>
      <c r="E50" s="10"/>
      <c r="F50" s="10"/>
      <c r="G50" s="15"/>
    </row>
    <row r="51" spans="2:7" ht="15" customHeight="1">
      <c r="B51" s="10"/>
      <c r="C51" s="11"/>
      <c r="D51" s="11"/>
      <c r="E51" s="10"/>
      <c r="F51" s="10"/>
      <c r="G51" s="15"/>
    </row>
    <row r="52" spans="2:7" ht="15" customHeight="1">
      <c r="B52" s="10"/>
      <c r="C52" s="11"/>
      <c r="D52" s="11"/>
      <c r="E52" s="10"/>
      <c r="F52" s="10"/>
      <c r="G52" s="15"/>
    </row>
    <row r="53" spans="2:7" ht="15" customHeight="1">
      <c r="B53" s="10"/>
      <c r="C53" s="11"/>
      <c r="D53" s="11"/>
      <c r="E53" s="10"/>
      <c r="F53" s="10"/>
      <c r="G53" s="15"/>
    </row>
    <row r="54" spans="2:7" ht="15" customHeight="1">
      <c r="B54" s="10"/>
      <c r="C54" s="11"/>
      <c r="D54" s="11"/>
      <c r="E54" s="10"/>
      <c r="F54" s="10"/>
      <c r="G54" s="15"/>
    </row>
    <row r="55" spans="2:7" ht="15" customHeight="1">
      <c r="B55" s="10"/>
      <c r="C55" s="11"/>
      <c r="D55" s="11"/>
      <c r="E55" s="10"/>
      <c r="F55" s="10"/>
      <c r="G55" s="15"/>
    </row>
    <row r="56" spans="2:7" ht="15" customHeight="1">
      <c r="B56" s="10"/>
      <c r="C56" s="11"/>
      <c r="D56" s="11"/>
      <c r="E56" s="10"/>
      <c r="F56" s="10"/>
      <c r="G56" s="15"/>
    </row>
    <row r="57" spans="2:7" ht="15" customHeight="1">
      <c r="B57" s="10"/>
      <c r="C57" s="11"/>
      <c r="D57" s="11"/>
      <c r="E57" s="10"/>
      <c r="F57" s="10"/>
      <c r="G57" s="15"/>
    </row>
    <row r="58" spans="2:7" ht="15" customHeight="1">
      <c r="B58" s="10"/>
      <c r="C58" s="11"/>
      <c r="D58" s="11"/>
      <c r="E58" s="10"/>
      <c r="F58" s="10"/>
      <c r="G58" s="15"/>
    </row>
    <row r="59" spans="2:7" ht="15" customHeight="1">
      <c r="B59" s="10"/>
      <c r="C59" s="11"/>
      <c r="D59" s="11"/>
      <c r="E59" s="10"/>
      <c r="F59" s="10"/>
      <c r="G59" s="15"/>
    </row>
    <row r="60" spans="2:7" ht="15" customHeight="1">
      <c r="B60" s="10"/>
      <c r="C60" s="11"/>
      <c r="D60" s="11"/>
      <c r="E60" s="10"/>
      <c r="F60" s="10"/>
      <c r="G60" s="15"/>
    </row>
    <row r="61" spans="2:7" ht="15" customHeight="1">
      <c r="B61" s="10"/>
      <c r="C61" s="11"/>
      <c r="D61" s="11"/>
      <c r="E61" s="10"/>
      <c r="F61" s="10"/>
      <c r="G61" s="15"/>
    </row>
    <row r="62" spans="2:7" ht="15" customHeight="1">
      <c r="B62" s="10"/>
      <c r="C62" s="11"/>
      <c r="D62" s="11"/>
      <c r="E62" s="10"/>
      <c r="F62" s="10"/>
      <c r="G62" s="15"/>
    </row>
    <row r="63" spans="2:7" ht="15" customHeight="1">
      <c r="B63" s="10"/>
      <c r="C63" s="11"/>
      <c r="D63" s="11"/>
      <c r="E63" s="10"/>
      <c r="F63" s="10"/>
      <c r="G63" s="15"/>
    </row>
    <row r="64" spans="2:7" ht="15" customHeight="1">
      <c r="B64" s="10"/>
      <c r="C64" s="11"/>
      <c r="D64" s="11"/>
      <c r="E64" s="10"/>
      <c r="F64" s="10"/>
      <c r="G64" s="15"/>
    </row>
    <row r="65" spans="2:7" ht="15" customHeight="1">
      <c r="B65" s="10"/>
      <c r="C65" s="11"/>
      <c r="D65" s="11"/>
      <c r="E65" s="10"/>
      <c r="F65" s="10"/>
      <c r="G65" s="15"/>
    </row>
    <row r="66" spans="2:7" ht="15" customHeight="1">
      <c r="B66" s="10"/>
      <c r="C66" s="11"/>
      <c r="D66" s="11"/>
      <c r="E66" s="10"/>
      <c r="F66" s="10"/>
      <c r="G66" s="15"/>
    </row>
    <row r="67" spans="2:7" ht="15" customHeight="1">
      <c r="B67" s="10"/>
      <c r="C67" s="11"/>
      <c r="D67" s="11"/>
      <c r="E67" s="10"/>
      <c r="F67" s="10"/>
      <c r="G67" s="15"/>
    </row>
    <row r="68" spans="2:7" ht="15" customHeight="1">
      <c r="B68" s="10"/>
      <c r="C68" s="11"/>
      <c r="D68" s="11"/>
      <c r="E68" s="10"/>
      <c r="F68" s="10"/>
      <c r="G68" s="15"/>
    </row>
    <row r="69" spans="2:7" ht="15" customHeight="1">
      <c r="B69" s="10"/>
      <c r="C69" s="11"/>
      <c r="D69" s="11"/>
      <c r="E69" s="10"/>
      <c r="F69" s="10"/>
      <c r="G69" s="15"/>
    </row>
    <row r="70" spans="2:7" ht="15" customHeight="1">
      <c r="B70" s="10"/>
      <c r="C70" s="11"/>
      <c r="D70" s="11"/>
      <c r="E70" s="10"/>
      <c r="F70" s="10"/>
      <c r="G70" s="15"/>
    </row>
    <row r="71" spans="2:7" ht="15" customHeight="1">
      <c r="B71" s="10"/>
      <c r="C71" s="11"/>
      <c r="D71" s="11"/>
      <c r="E71" s="10"/>
      <c r="F71" s="10"/>
      <c r="G71" s="15"/>
    </row>
    <row r="72" spans="2:7" ht="15" customHeight="1">
      <c r="B72" s="10"/>
      <c r="C72" s="11"/>
      <c r="D72" s="11"/>
      <c r="E72" s="10"/>
      <c r="F72" s="10"/>
      <c r="G72" s="15"/>
    </row>
    <row r="73" spans="2:7" ht="15" customHeight="1">
      <c r="B73" s="10"/>
      <c r="C73" s="11"/>
      <c r="D73" s="11"/>
      <c r="E73" s="10"/>
      <c r="F73" s="10"/>
      <c r="G73" s="15"/>
    </row>
    <row r="74" spans="2:7" ht="15" customHeight="1">
      <c r="B74" s="10"/>
      <c r="C74" s="11"/>
      <c r="D74" s="11"/>
      <c r="E74" s="10"/>
      <c r="F74" s="10"/>
      <c r="G74" s="15"/>
    </row>
    <row r="75" spans="2:7" ht="15" customHeight="1">
      <c r="B75" s="10"/>
      <c r="C75" s="11"/>
      <c r="D75" s="11"/>
      <c r="E75" s="10"/>
      <c r="F75" s="10"/>
      <c r="G75" s="15"/>
    </row>
    <row r="76" spans="2:7" ht="15" customHeight="1">
      <c r="B76" s="10"/>
      <c r="C76" s="11"/>
      <c r="D76" s="11"/>
      <c r="E76" s="10"/>
      <c r="F76" s="10"/>
      <c r="G76" s="15"/>
    </row>
    <row r="77" spans="2:7" ht="15" customHeight="1">
      <c r="B77" s="10"/>
      <c r="C77" s="11"/>
      <c r="D77" s="11"/>
      <c r="E77" s="10"/>
      <c r="F77" s="10"/>
      <c r="G77" s="15"/>
    </row>
    <row r="78" spans="2:7" ht="15" customHeight="1">
      <c r="B78" s="10"/>
      <c r="C78" s="11"/>
      <c r="D78" s="11"/>
      <c r="E78" s="10"/>
      <c r="F78" s="10"/>
      <c r="G78" s="15"/>
    </row>
    <row r="79" spans="2:7" ht="15" customHeight="1">
      <c r="B79" s="10"/>
      <c r="C79" s="11"/>
      <c r="D79" s="11"/>
      <c r="E79" s="10"/>
      <c r="F79" s="10"/>
      <c r="G79" s="15"/>
    </row>
    <row r="80" spans="2:7" ht="15" customHeight="1">
      <c r="B80" s="10"/>
      <c r="C80" s="11"/>
      <c r="D80" s="11"/>
      <c r="E80" s="10"/>
      <c r="F80" s="10"/>
      <c r="G80" s="15"/>
    </row>
    <row r="81" spans="2:7" ht="15" customHeight="1">
      <c r="B81" s="10"/>
      <c r="C81" s="11"/>
      <c r="D81" s="11"/>
      <c r="E81" s="10"/>
      <c r="F81" s="10"/>
      <c r="G81" s="15"/>
    </row>
    <row r="82" spans="2:7" ht="15" customHeight="1">
      <c r="B82" s="10"/>
      <c r="C82" s="11"/>
      <c r="D82" s="11"/>
      <c r="E82" s="10"/>
      <c r="F82" s="10"/>
      <c r="G82" s="15"/>
    </row>
    <row r="83" spans="2:7" ht="15" customHeight="1">
      <c r="B83" s="10"/>
      <c r="C83" s="11"/>
      <c r="D83" s="11"/>
      <c r="E83" s="10"/>
      <c r="F83" s="10"/>
      <c r="G83" s="15"/>
    </row>
    <row r="84" spans="2:7" ht="15" customHeight="1">
      <c r="B84" s="10"/>
      <c r="C84" s="11"/>
      <c r="D84" s="11"/>
      <c r="E84" s="10"/>
      <c r="F84" s="10"/>
      <c r="G84" s="15"/>
    </row>
    <row r="85" spans="2:7" ht="15" customHeight="1">
      <c r="B85" s="10"/>
      <c r="C85" s="11"/>
      <c r="D85" s="11"/>
      <c r="E85" s="10"/>
      <c r="F85" s="10"/>
      <c r="G85" s="15"/>
    </row>
    <row r="86" spans="2:7" ht="15" customHeight="1">
      <c r="B86" s="10"/>
      <c r="C86" s="11"/>
      <c r="D86" s="11"/>
      <c r="E86" s="10"/>
      <c r="F86" s="10"/>
      <c r="G86" s="15"/>
    </row>
    <row r="87" spans="2:7" ht="15" customHeight="1">
      <c r="B87" s="10"/>
      <c r="C87" s="11"/>
      <c r="D87" s="11"/>
      <c r="E87" s="10"/>
      <c r="F87" s="10"/>
      <c r="G87" s="15"/>
    </row>
    <row r="88" spans="2:7" ht="15" customHeight="1">
      <c r="B88" s="10"/>
      <c r="C88" s="11"/>
      <c r="D88" s="11"/>
      <c r="E88" s="10"/>
      <c r="F88" s="10"/>
      <c r="G88" s="15"/>
    </row>
    <row r="89" spans="2:7" ht="15" customHeight="1">
      <c r="B89" s="10"/>
      <c r="C89" s="11"/>
      <c r="D89" s="11"/>
      <c r="E89" s="10"/>
      <c r="F89" s="10"/>
      <c r="G89" s="15"/>
    </row>
    <row r="90" spans="2:7" ht="15" customHeight="1">
      <c r="B90" s="10"/>
      <c r="C90" s="11"/>
      <c r="D90" s="11"/>
      <c r="E90" s="10"/>
      <c r="F90" s="10"/>
      <c r="G90" s="15"/>
    </row>
    <row r="91" spans="2:7" ht="15" customHeight="1">
      <c r="B91" s="10"/>
      <c r="C91" s="11"/>
      <c r="D91" s="11"/>
      <c r="E91" s="10"/>
      <c r="F91" s="10"/>
      <c r="G91" s="15"/>
    </row>
    <row r="92" spans="2:7" ht="15" customHeight="1">
      <c r="B92" s="10"/>
      <c r="C92" s="11"/>
      <c r="D92" s="11"/>
      <c r="E92" s="10"/>
      <c r="F92" s="10"/>
      <c r="G92" s="15"/>
    </row>
    <row r="93" spans="2:7" ht="15" customHeight="1">
      <c r="B93" s="10"/>
      <c r="C93" s="11"/>
      <c r="D93" s="11"/>
      <c r="E93" s="10"/>
      <c r="F93" s="10"/>
      <c r="G93" s="15"/>
    </row>
    <row r="94" spans="2:7" ht="15" customHeight="1">
      <c r="B94" s="10"/>
      <c r="C94" s="11"/>
      <c r="D94" s="11"/>
      <c r="E94" s="10"/>
      <c r="F94" s="10"/>
      <c r="G94" s="15"/>
    </row>
    <row r="95" spans="2:7" ht="15" customHeight="1">
      <c r="B95" s="10"/>
      <c r="C95" s="11"/>
      <c r="D95" s="11"/>
      <c r="E95" s="10"/>
      <c r="F95" s="10"/>
      <c r="G95" s="15"/>
    </row>
    <row r="96" spans="2:7" ht="15" customHeight="1">
      <c r="B96" s="10"/>
      <c r="C96" s="11"/>
      <c r="D96" s="11"/>
      <c r="E96" s="10"/>
      <c r="F96" s="10"/>
      <c r="G96" s="15"/>
    </row>
    <row r="97" spans="2:7" ht="15" customHeight="1">
      <c r="B97" s="10"/>
      <c r="C97" s="11"/>
      <c r="D97" s="11"/>
      <c r="E97" s="10"/>
      <c r="F97" s="10"/>
      <c r="G97" s="15"/>
    </row>
    <row r="98" spans="2:7" ht="15" customHeight="1">
      <c r="B98" s="10"/>
      <c r="C98" s="11"/>
      <c r="D98" s="11"/>
      <c r="E98" s="10"/>
      <c r="F98" s="10"/>
      <c r="G98" s="15"/>
    </row>
    <row r="99" spans="2:7" ht="15" customHeight="1">
      <c r="B99" s="10"/>
      <c r="C99" s="11"/>
      <c r="D99" s="11"/>
      <c r="E99" s="10"/>
      <c r="F99" s="10"/>
      <c r="G99" s="15"/>
    </row>
    <row r="100" spans="2:7" ht="15" customHeight="1">
      <c r="B100" s="10"/>
      <c r="C100" s="11"/>
      <c r="D100" s="11"/>
      <c r="E100" s="10"/>
      <c r="F100" s="10"/>
      <c r="G100" s="15"/>
    </row>
    <row r="101" spans="2:7" ht="15" customHeight="1">
      <c r="B101" s="10"/>
      <c r="C101" s="11"/>
      <c r="D101" s="11"/>
      <c r="E101" s="10"/>
      <c r="F101" s="10"/>
      <c r="G101" s="15"/>
    </row>
    <row r="102" spans="2:7" ht="15" customHeight="1">
      <c r="B102" s="10"/>
      <c r="C102" s="11"/>
      <c r="D102" s="11"/>
      <c r="E102" s="10"/>
      <c r="F102" s="10"/>
      <c r="G102" s="15"/>
    </row>
    <row r="103" spans="2:7" ht="15" customHeight="1">
      <c r="B103" s="10"/>
      <c r="C103" s="11"/>
      <c r="D103" s="11"/>
      <c r="E103" s="10"/>
      <c r="F103" s="10"/>
      <c r="G103" s="15"/>
    </row>
    <row r="104" spans="2:7" ht="15" customHeight="1">
      <c r="B104" s="10"/>
      <c r="C104" s="11"/>
      <c r="D104" s="11"/>
      <c r="E104" s="10"/>
      <c r="F104" s="10"/>
      <c r="G104" s="15"/>
    </row>
    <row r="105" spans="2:7" ht="15" customHeight="1">
      <c r="B105" s="10"/>
      <c r="C105" s="11"/>
      <c r="D105" s="11"/>
      <c r="E105" s="10"/>
      <c r="F105" s="10"/>
      <c r="G105" s="15"/>
    </row>
    <row r="106" spans="2:7" ht="15" customHeight="1">
      <c r="B106" s="10"/>
      <c r="C106" s="11"/>
      <c r="D106" s="11"/>
      <c r="E106" s="10"/>
      <c r="F106" s="10"/>
      <c r="G106" s="15"/>
    </row>
    <row r="107" spans="2:7" ht="15" customHeight="1">
      <c r="B107" s="10"/>
      <c r="C107" s="11"/>
      <c r="D107" s="11"/>
      <c r="E107" s="10"/>
      <c r="F107" s="10"/>
      <c r="G107" s="15"/>
    </row>
    <row r="108" spans="2:7" ht="15" customHeight="1">
      <c r="B108" s="10"/>
      <c r="C108" s="11"/>
      <c r="D108" s="11"/>
      <c r="E108" s="10"/>
      <c r="F108" s="10"/>
      <c r="G108" s="15"/>
    </row>
    <row r="109" spans="2:7" ht="15" customHeight="1">
      <c r="B109" s="10"/>
      <c r="C109" s="11"/>
      <c r="D109" s="11"/>
      <c r="E109" s="10"/>
      <c r="F109" s="10"/>
      <c r="G109" s="15"/>
    </row>
    <row r="110" spans="2:7" ht="15" customHeight="1">
      <c r="B110" s="10"/>
      <c r="C110" s="11"/>
      <c r="D110" s="11"/>
      <c r="E110" s="10"/>
      <c r="F110" s="10"/>
      <c r="G110" s="15"/>
    </row>
    <row r="111" spans="2:7" ht="15" customHeight="1">
      <c r="B111" s="10"/>
      <c r="C111" s="11"/>
      <c r="D111" s="11"/>
      <c r="E111" s="10"/>
      <c r="F111" s="10"/>
      <c r="G111" s="15"/>
    </row>
    <row r="112" spans="2:7" ht="15" customHeight="1">
      <c r="B112" s="10"/>
      <c r="C112" s="11"/>
      <c r="D112" s="11"/>
      <c r="E112" s="10"/>
      <c r="F112" s="10"/>
      <c r="G112" s="15"/>
    </row>
    <row r="113" spans="2:7" ht="15" customHeight="1">
      <c r="B113" s="10"/>
      <c r="C113" s="11"/>
      <c r="D113" s="11"/>
      <c r="E113" s="10"/>
      <c r="F113" s="10"/>
      <c r="G113" s="15"/>
    </row>
    <row r="114" spans="2:7" ht="15" customHeight="1">
      <c r="B114" s="10"/>
      <c r="C114" s="11"/>
      <c r="D114" s="11"/>
      <c r="E114" s="10"/>
      <c r="F114" s="10"/>
      <c r="G114" s="15"/>
    </row>
    <row r="115" spans="2:7" ht="15" customHeight="1">
      <c r="B115" s="10"/>
      <c r="C115" s="11"/>
      <c r="D115" s="11"/>
      <c r="E115" s="10"/>
      <c r="F115" s="10"/>
      <c r="G115" s="15"/>
    </row>
    <row r="116" spans="2:7" ht="15" customHeight="1">
      <c r="B116" s="10"/>
      <c r="C116" s="11"/>
      <c r="D116" s="11"/>
      <c r="E116" s="10"/>
      <c r="F116" s="10"/>
      <c r="G116" s="15"/>
    </row>
    <row r="117" spans="2:7" ht="15" customHeight="1">
      <c r="B117" s="10"/>
      <c r="C117" s="11"/>
      <c r="D117" s="11"/>
      <c r="E117" s="10"/>
      <c r="F117" s="10"/>
      <c r="G117" s="15"/>
    </row>
    <row r="118" spans="2:7" ht="15" customHeight="1">
      <c r="B118" s="10"/>
      <c r="C118" s="11"/>
      <c r="D118" s="11"/>
      <c r="E118" s="10"/>
      <c r="F118" s="10"/>
      <c r="G118" s="15"/>
    </row>
    <row r="119" spans="2:7" ht="15" customHeight="1">
      <c r="B119" s="10"/>
      <c r="C119" s="11"/>
      <c r="D119" s="11"/>
      <c r="E119" s="10"/>
      <c r="F119" s="10"/>
      <c r="G119" s="15"/>
    </row>
    <row r="120" spans="2:7" ht="15" customHeight="1">
      <c r="B120" s="10"/>
      <c r="C120" s="11"/>
      <c r="D120" s="11"/>
      <c r="E120" s="10"/>
      <c r="F120" s="10"/>
      <c r="G120" s="15"/>
    </row>
    <row r="121" spans="2:7" ht="15" customHeight="1">
      <c r="B121" s="10"/>
      <c r="C121" s="11"/>
      <c r="D121" s="11"/>
      <c r="E121" s="10"/>
      <c r="F121" s="10"/>
      <c r="G121" s="15"/>
    </row>
    <row r="122" spans="2:7" ht="15" customHeight="1">
      <c r="B122" s="10"/>
      <c r="C122" s="11"/>
      <c r="D122" s="11"/>
      <c r="E122" s="10"/>
      <c r="F122" s="10"/>
      <c r="G122" s="15"/>
    </row>
    <row r="123" spans="2:7" ht="15" customHeight="1">
      <c r="B123" s="10"/>
      <c r="C123" s="11"/>
      <c r="D123" s="11"/>
      <c r="E123" s="10"/>
      <c r="F123" s="10"/>
      <c r="G123" s="15"/>
    </row>
    <row r="124" spans="2:7" ht="15" customHeight="1">
      <c r="B124" s="10"/>
      <c r="C124" s="11"/>
      <c r="D124" s="11"/>
      <c r="E124" s="10"/>
      <c r="F124" s="10"/>
      <c r="G124" s="15"/>
    </row>
    <row r="125" spans="2:7" ht="15" customHeight="1">
      <c r="B125" s="10"/>
      <c r="C125" s="11"/>
      <c r="D125" s="11"/>
      <c r="E125" s="10"/>
      <c r="F125" s="10"/>
      <c r="G125" s="15"/>
    </row>
    <row r="126" spans="2:7" ht="15" customHeight="1">
      <c r="B126" s="10"/>
      <c r="C126" s="11"/>
      <c r="D126" s="11"/>
      <c r="E126" s="10"/>
      <c r="F126" s="10"/>
      <c r="G126" s="15"/>
    </row>
    <row r="127" spans="2:7" ht="15" customHeight="1">
      <c r="B127" s="10"/>
      <c r="C127" s="11"/>
      <c r="D127" s="11"/>
      <c r="E127" s="10"/>
      <c r="F127" s="10"/>
      <c r="G127" s="15"/>
    </row>
    <row r="128" spans="2:7" ht="15" customHeight="1">
      <c r="B128" s="10"/>
      <c r="C128" s="11"/>
      <c r="D128" s="11"/>
      <c r="E128" s="10"/>
      <c r="F128" s="10"/>
      <c r="G128" s="15"/>
    </row>
    <row r="129" spans="2:7" ht="15" customHeight="1">
      <c r="B129" s="10"/>
      <c r="C129" s="11"/>
      <c r="D129" s="11"/>
      <c r="E129" s="10"/>
      <c r="F129" s="10"/>
      <c r="G129" s="15"/>
    </row>
    <row r="130" spans="2:7" ht="15" customHeight="1">
      <c r="B130" s="10"/>
      <c r="C130" s="11"/>
      <c r="D130" s="11"/>
      <c r="E130" s="10"/>
      <c r="F130" s="10"/>
      <c r="G130" s="15"/>
    </row>
    <row r="131" spans="2:7" ht="15" customHeight="1">
      <c r="B131" s="10"/>
      <c r="C131" s="11"/>
      <c r="D131" s="11"/>
      <c r="E131" s="10"/>
      <c r="F131" s="10"/>
      <c r="G131" s="15"/>
    </row>
    <row r="132" spans="2:7" ht="15" customHeight="1">
      <c r="B132" s="10"/>
      <c r="C132" s="11"/>
      <c r="D132" s="11"/>
      <c r="E132" s="10"/>
      <c r="F132" s="10"/>
      <c r="G132" s="15"/>
    </row>
    <row r="133" spans="2:7" ht="15" customHeight="1">
      <c r="B133" s="10"/>
      <c r="C133" s="11"/>
      <c r="D133" s="11"/>
      <c r="E133" s="10"/>
      <c r="F133" s="10"/>
      <c r="G133" s="15"/>
    </row>
    <row r="134" spans="2:7" ht="15" customHeight="1">
      <c r="B134" s="10"/>
      <c r="C134" s="11"/>
      <c r="D134" s="11"/>
      <c r="E134" s="10"/>
      <c r="F134" s="10"/>
      <c r="G134" s="15"/>
    </row>
    <row r="135" spans="2:7" ht="15" customHeight="1">
      <c r="B135" s="10"/>
      <c r="C135" s="11"/>
      <c r="D135" s="11"/>
      <c r="E135" s="10"/>
      <c r="F135" s="10"/>
      <c r="G135" s="15"/>
    </row>
    <row r="136" spans="2:7" ht="15" customHeight="1">
      <c r="B136" s="10"/>
      <c r="C136" s="11"/>
      <c r="D136" s="11"/>
      <c r="E136" s="10"/>
      <c r="F136" s="10"/>
      <c r="G136" s="15"/>
    </row>
    <row r="137" spans="2:7" ht="15" customHeight="1">
      <c r="B137" s="10"/>
      <c r="C137" s="11"/>
      <c r="D137" s="11"/>
      <c r="E137" s="10"/>
      <c r="F137" s="10"/>
      <c r="G137" s="15"/>
    </row>
    <row r="138" spans="2:7" ht="15" customHeight="1">
      <c r="B138" s="10"/>
      <c r="C138" s="11"/>
      <c r="D138" s="11"/>
      <c r="E138" s="10"/>
      <c r="F138" s="10"/>
      <c r="G138" s="15"/>
    </row>
    <row r="139" spans="2:7" ht="15" customHeight="1">
      <c r="B139" s="10"/>
      <c r="C139" s="11"/>
      <c r="D139" s="11"/>
      <c r="E139" s="10"/>
      <c r="F139" s="10"/>
      <c r="G139" s="15"/>
    </row>
    <row r="140" spans="2:7" ht="15" customHeight="1">
      <c r="B140" s="10"/>
      <c r="C140" s="11"/>
      <c r="D140" s="11"/>
      <c r="E140" s="10"/>
      <c r="F140" s="10"/>
      <c r="G140" s="15"/>
    </row>
    <row r="141" spans="2:7" ht="15" customHeight="1">
      <c r="B141" s="10"/>
      <c r="C141" s="11"/>
      <c r="D141" s="11"/>
      <c r="E141" s="10"/>
      <c r="F141" s="10"/>
      <c r="G141" s="15"/>
    </row>
    <row r="142" spans="2:7" ht="15" customHeight="1">
      <c r="B142" s="10"/>
      <c r="C142" s="11"/>
      <c r="D142" s="11"/>
      <c r="E142" s="10"/>
      <c r="F142" s="10"/>
      <c r="G142" s="15"/>
    </row>
    <row r="143" spans="2:7" ht="15" customHeight="1">
      <c r="B143" s="10"/>
      <c r="C143" s="11"/>
      <c r="D143" s="11"/>
      <c r="E143" s="10"/>
      <c r="F143" s="10"/>
      <c r="G143" s="15"/>
    </row>
    <row r="144" spans="2:7" ht="15" customHeight="1">
      <c r="B144" s="10"/>
      <c r="C144" s="11"/>
      <c r="D144" s="11"/>
      <c r="E144" s="10"/>
      <c r="F144" s="10"/>
      <c r="G144" s="15"/>
    </row>
    <row r="145" spans="2:7" ht="15" customHeight="1">
      <c r="B145" s="10"/>
      <c r="C145" s="11"/>
      <c r="D145" s="11"/>
      <c r="E145" s="10"/>
      <c r="F145" s="10"/>
      <c r="G145" s="15"/>
    </row>
    <row r="146" spans="2:7" ht="15" customHeight="1">
      <c r="B146" s="10"/>
      <c r="C146" s="11"/>
      <c r="D146" s="11"/>
      <c r="E146" s="10"/>
      <c r="F146" s="10"/>
      <c r="G146" s="15"/>
    </row>
    <row r="147" spans="2:7" ht="15" customHeight="1">
      <c r="B147" s="10"/>
      <c r="C147" s="11"/>
      <c r="D147" s="11"/>
      <c r="E147" s="10"/>
      <c r="F147" s="10"/>
      <c r="G147" s="15"/>
    </row>
    <row r="148" spans="2:7" ht="15" customHeight="1">
      <c r="B148" s="10"/>
      <c r="C148" s="11"/>
      <c r="D148" s="11"/>
      <c r="E148" s="10"/>
      <c r="F148" s="10"/>
      <c r="G148" s="15"/>
    </row>
    <row r="149" spans="2:7" ht="15" customHeight="1">
      <c r="B149" s="10"/>
      <c r="C149" s="11"/>
      <c r="D149" s="11"/>
      <c r="E149" s="10"/>
      <c r="F149" s="10"/>
      <c r="G149" s="15"/>
    </row>
    <row r="150" spans="2:7" ht="15" customHeight="1">
      <c r="B150" s="10"/>
      <c r="C150" s="11"/>
      <c r="D150" s="11"/>
      <c r="E150" s="10"/>
      <c r="F150" s="10"/>
      <c r="G150" s="15"/>
    </row>
    <row r="151" spans="2:7" ht="15" customHeight="1">
      <c r="B151" s="10"/>
      <c r="C151" s="11"/>
      <c r="D151" s="11"/>
      <c r="E151" s="10"/>
      <c r="F151" s="10"/>
      <c r="G151" s="15"/>
    </row>
    <row r="152" spans="2:7" ht="15" customHeight="1">
      <c r="B152" s="10"/>
      <c r="C152" s="11"/>
      <c r="D152" s="11"/>
      <c r="E152" s="10"/>
      <c r="F152" s="10"/>
      <c r="G152" s="15"/>
    </row>
    <row r="153" spans="2:7" ht="15" customHeight="1">
      <c r="B153" s="10"/>
      <c r="C153" s="11"/>
      <c r="D153" s="11"/>
      <c r="E153" s="10"/>
      <c r="F153" s="10"/>
      <c r="G153" s="15"/>
    </row>
    <row r="154" spans="2:7" ht="15" customHeight="1">
      <c r="B154" s="10"/>
      <c r="C154" s="11"/>
      <c r="D154" s="11"/>
      <c r="E154" s="10"/>
      <c r="F154" s="10"/>
      <c r="G154" s="15"/>
    </row>
    <row r="155" spans="2:7" ht="15" customHeight="1">
      <c r="B155" s="10"/>
      <c r="C155" s="11"/>
      <c r="D155" s="11"/>
      <c r="E155" s="10"/>
      <c r="F155" s="10"/>
      <c r="G155" s="15"/>
    </row>
    <row r="156" spans="2:7" ht="15" customHeight="1">
      <c r="B156" s="10"/>
      <c r="C156" s="11"/>
      <c r="D156" s="11"/>
      <c r="E156" s="10"/>
      <c r="F156" s="10"/>
      <c r="G156" s="15"/>
    </row>
    <row r="157" spans="2:7" ht="15" customHeight="1">
      <c r="B157" s="10"/>
      <c r="C157" s="11"/>
      <c r="D157" s="11"/>
      <c r="E157" s="10"/>
      <c r="F157" s="10"/>
      <c r="G157" s="15"/>
    </row>
    <row r="158" spans="2:7" ht="15" customHeight="1">
      <c r="B158" s="10"/>
      <c r="C158" s="11"/>
      <c r="D158" s="11"/>
      <c r="E158" s="10"/>
      <c r="F158" s="10"/>
      <c r="G158" s="15"/>
    </row>
    <row r="159" spans="2:7" ht="15" customHeight="1">
      <c r="B159" s="10"/>
      <c r="C159" s="11"/>
      <c r="D159" s="11"/>
      <c r="E159" s="10"/>
      <c r="F159" s="10"/>
      <c r="G159" s="15"/>
    </row>
    <row r="160" spans="2:7" ht="15" customHeight="1">
      <c r="B160" s="10"/>
      <c r="C160" s="11"/>
      <c r="D160" s="11"/>
      <c r="E160" s="10"/>
      <c r="F160" s="10"/>
      <c r="G160" s="15"/>
    </row>
    <row r="161" spans="2:7" ht="15" customHeight="1">
      <c r="B161" s="10"/>
      <c r="C161" s="11"/>
      <c r="D161" s="11"/>
      <c r="E161" s="10"/>
      <c r="F161" s="10"/>
      <c r="G161" s="15"/>
    </row>
    <row r="162" spans="2:7" ht="15" customHeight="1">
      <c r="B162" s="10"/>
      <c r="C162" s="11"/>
      <c r="D162" s="11"/>
      <c r="E162" s="10"/>
      <c r="F162" s="10"/>
      <c r="G162" s="15"/>
    </row>
    <row r="163" spans="2:7" ht="15" customHeight="1">
      <c r="B163" s="10"/>
      <c r="C163" s="11"/>
      <c r="D163" s="11"/>
      <c r="E163" s="10"/>
      <c r="F163" s="10"/>
      <c r="G163" s="15"/>
    </row>
    <row r="164" spans="2:7" ht="15" customHeight="1">
      <c r="B164" s="10"/>
      <c r="C164" s="11"/>
      <c r="D164" s="11"/>
      <c r="E164" s="10"/>
      <c r="F164" s="10"/>
      <c r="G164" s="15"/>
    </row>
    <row r="165" spans="2:7" ht="15" customHeight="1">
      <c r="B165" s="10"/>
      <c r="C165" s="11"/>
      <c r="D165" s="11"/>
      <c r="E165" s="10"/>
      <c r="F165" s="10"/>
      <c r="G165" s="15"/>
    </row>
    <row r="166" spans="2:7" ht="15" customHeight="1">
      <c r="B166" s="10"/>
      <c r="C166" s="11"/>
      <c r="D166" s="11"/>
      <c r="E166" s="10"/>
      <c r="F166" s="10"/>
      <c r="G166" s="15"/>
    </row>
    <row r="167" spans="2:7" ht="15" customHeight="1">
      <c r="B167" s="10"/>
      <c r="C167" s="11"/>
      <c r="D167" s="11"/>
      <c r="E167" s="10"/>
      <c r="F167" s="10"/>
      <c r="G167" s="15"/>
    </row>
    <row r="168" spans="2:7" ht="15" customHeight="1">
      <c r="B168" s="10"/>
      <c r="C168" s="11"/>
      <c r="D168" s="11"/>
      <c r="E168" s="10"/>
      <c r="F168" s="10"/>
      <c r="G168" s="15"/>
    </row>
    <row r="169" spans="2:7" ht="15" customHeight="1">
      <c r="B169" s="10"/>
      <c r="C169" s="11"/>
      <c r="D169" s="11"/>
      <c r="E169" s="10"/>
      <c r="F169" s="10"/>
      <c r="G169" s="15"/>
    </row>
    <row r="170" spans="2:7" ht="15" customHeight="1">
      <c r="B170" s="10"/>
      <c r="C170" s="11"/>
      <c r="D170" s="11"/>
      <c r="E170" s="10"/>
      <c r="F170" s="10"/>
      <c r="G170" s="15"/>
    </row>
    <row r="171" spans="2:7" ht="15" customHeight="1">
      <c r="B171" s="10"/>
      <c r="C171" s="11"/>
      <c r="D171" s="11"/>
      <c r="E171" s="10"/>
      <c r="F171" s="10"/>
      <c r="G171" s="15"/>
    </row>
    <row r="172" spans="2:7" ht="15" customHeight="1">
      <c r="B172" s="10"/>
      <c r="C172" s="11"/>
      <c r="D172" s="11"/>
      <c r="E172" s="10"/>
      <c r="F172" s="10"/>
      <c r="G172" s="15"/>
    </row>
    <row r="173" spans="2:7" ht="15" customHeight="1">
      <c r="B173" s="10"/>
      <c r="C173" s="11"/>
      <c r="D173" s="11"/>
      <c r="E173" s="10"/>
      <c r="F173" s="10"/>
      <c r="G173" s="15"/>
    </row>
    <row r="174" spans="2:7" ht="15" customHeight="1">
      <c r="B174" s="10"/>
      <c r="C174" s="11"/>
      <c r="D174" s="11"/>
      <c r="E174" s="10"/>
      <c r="F174" s="10"/>
      <c r="G174" s="15"/>
    </row>
    <row r="175" spans="2:7" ht="15" customHeight="1">
      <c r="B175" s="10"/>
      <c r="C175" s="11"/>
      <c r="D175" s="11"/>
      <c r="E175" s="10"/>
      <c r="F175" s="10"/>
      <c r="G175" s="15"/>
    </row>
    <row r="176" spans="2:7" ht="15" customHeight="1">
      <c r="B176" s="10"/>
      <c r="C176" s="11"/>
      <c r="D176" s="11"/>
      <c r="E176" s="10"/>
      <c r="F176" s="10"/>
      <c r="G176" s="15"/>
    </row>
    <row r="177" spans="2:7" ht="15" customHeight="1">
      <c r="B177" s="10"/>
      <c r="C177" s="11"/>
      <c r="D177" s="11"/>
      <c r="E177" s="10"/>
      <c r="F177" s="10"/>
      <c r="G177" s="15"/>
    </row>
    <row r="178" spans="2:7" ht="15" customHeight="1">
      <c r="B178" s="10"/>
      <c r="C178" s="11"/>
      <c r="D178" s="11"/>
      <c r="E178" s="10"/>
      <c r="F178" s="10"/>
      <c r="G178" s="15"/>
    </row>
    <row r="179" spans="2:7" ht="15" customHeight="1">
      <c r="B179" s="10"/>
      <c r="C179" s="11"/>
      <c r="D179" s="11"/>
      <c r="E179" s="10"/>
      <c r="F179" s="10"/>
      <c r="G179" s="15"/>
    </row>
    <row r="180" spans="2:7" ht="15" customHeight="1">
      <c r="B180" s="10"/>
      <c r="C180" s="11"/>
      <c r="D180" s="11"/>
      <c r="E180" s="10"/>
      <c r="F180" s="10"/>
      <c r="G180" s="15"/>
    </row>
    <row r="181" spans="2:7" ht="15" customHeight="1">
      <c r="B181" s="10"/>
      <c r="C181" s="11"/>
      <c r="D181" s="11"/>
      <c r="E181" s="10"/>
      <c r="F181" s="10"/>
      <c r="G181" s="15"/>
    </row>
    <row r="182" spans="2:7" ht="15" customHeight="1">
      <c r="B182" s="10"/>
      <c r="C182" s="11"/>
      <c r="D182" s="11"/>
      <c r="E182" s="10"/>
      <c r="F182" s="10"/>
      <c r="G182" s="15"/>
    </row>
    <row r="183" spans="2:7" ht="15" customHeight="1">
      <c r="B183" s="10"/>
      <c r="C183" s="11"/>
      <c r="D183" s="11"/>
      <c r="E183" s="10"/>
      <c r="F183" s="10"/>
      <c r="G183" s="15"/>
    </row>
    <row r="184" spans="2:7" ht="15" customHeight="1">
      <c r="B184" s="10"/>
      <c r="C184" s="11"/>
      <c r="D184" s="11"/>
      <c r="E184" s="10"/>
      <c r="F184" s="10"/>
      <c r="G184" s="15"/>
    </row>
    <row r="185" spans="2:7" ht="15" customHeight="1">
      <c r="B185" s="10"/>
      <c r="C185" s="11"/>
      <c r="D185" s="11"/>
      <c r="E185" s="10"/>
      <c r="F185" s="10"/>
      <c r="G185" s="15"/>
    </row>
    <row r="186" spans="2:7" ht="15" customHeight="1">
      <c r="B186" s="10"/>
      <c r="C186" s="11"/>
      <c r="D186" s="11"/>
      <c r="E186" s="10"/>
      <c r="F186" s="10"/>
      <c r="G186" s="15"/>
    </row>
    <row r="187" spans="2:7" ht="15" customHeight="1">
      <c r="B187" s="10"/>
      <c r="C187" s="11"/>
      <c r="D187" s="11"/>
      <c r="E187" s="10"/>
      <c r="F187" s="10"/>
      <c r="G187" s="15"/>
    </row>
    <row r="188" spans="2:7" ht="15" customHeight="1">
      <c r="B188" s="10"/>
      <c r="C188" s="11"/>
      <c r="D188" s="11"/>
      <c r="E188" s="10"/>
      <c r="F188" s="10"/>
      <c r="G188" s="15"/>
    </row>
    <row r="189" spans="2:7" ht="15" customHeight="1">
      <c r="B189" s="10"/>
      <c r="C189" s="11"/>
      <c r="D189" s="11"/>
      <c r="E189" s="10"/>
      <c r="F189" s="10"/>
      <c r="G189" s="15"/>
    </row>
    <row r="190" spans="2:7" ht="15" customHeight="1">
      <c r="B190" s="10"/>
      <c r="C190" s="11"/>
      <c r="D190" s="11"/>
      <c r="E190" s="10"/>
      <c r="F190" s="10"/>
      <c r="G190" s="15"/>
    </row>
    <row r="191" spans="2:7" ht="15" customHeight="1">
      <c r="B191" s="10"/>
      <c r="C191" s="11"/>
      <c r="D191" s="11"/>
      <c r="E191" s="10"/>
      <c r="F191" s="10"/>
      <c r="G191" s="15"/>
    </row>
    <row r="192" spans="2:7" ht="15" customHeight="1">
      <c r="B192" s="10"/>
      <c r="C192" s="11"/>
      <c r="D192" s="11"/>
      <c r="E192" s="10"/>
      <c r="F192" s="10"/>
      <c r="G192" s="15"/>
    </row>
    <row r="193" spans="2:7" ht="15" customHeight="1">
      <c r="B193" s="10"/>
      <c r="C193" s="11"/>
      <c r="D193" s="11"/>
      <c r="E193" s="10"/>
      <c r="F193" s="10"/>
      <c r="G193" s="15"/>
    </row>
    <row r="194" spans="2:7" ht="15" customHeight="1">
      <c r="B194" s="10"/>
      <c r="C194" s="11"/>
      <c r="D194" s="11"/>
      <c r="E194" s="10"/>
      <c r="F194" s="10"/>
      <c r="G194" s="15"/>
    </row>
    <row r="195" spans="2:7" ht="15" customHeight="1">
      <c r="B195" s="10"/>
      <c r="C195" s="11"/>
      <c r="D195" s="11"/>
      <c r="E195" s="10"/>
      <c r="F195" s="10"/>
      <c r="G195" s="15"/>
    </row>
    <row r="196" spans="2:7" ht="15" customHeight="1">
      <c r="B196" s="10"/>
      <c r="C196" s="11"/>
      <c r="D196" s="11"/>
      <c r="E196" s="10"/>
      <c r="F196" s="10"/>
      <c r="G196" s="15"/>
    </row>
    <row r="197" spans="2:7" ht="15" customHeight="1">
      <c r="B197" s="10"/>
      <c r="C197" s="11"/>
      <c r="D197" s="11"/>
      <c r="E197" s="10"/>
      <c r="F197" s="10"/>
      <c r="G197" s="15"/>
    </row>
    <row r="198" spans="2:7" ht="15" customHeight="1">
      <c r="B198" s="10"/>
      <c r="C198" s="11"/>
      <c r="D198" s="11"/>
      <c r="E198" s="10"/>
      <c r="F198" s="10"/>
      <c r="G198" s="15"/>
    </row>
    <row r="199" spans="2:7" ht="15" customHeight="1">
      <c r="B199" s="10"/>
      <c r="C199" s="11"/>
      <c r="D199" s="11"/>
      <c r="E199" s="10"/>
      <c r="F199" s="10"/>
      <c r="G199" s="15"/>
    </row>
    <row r="200" spans="2:7" ht="15" customHeight="1">
      <c r="B200" s="10"/>
      <c r="C200" s="11"/>
      <c r="D200" s="11"/>
      <c r="E200" s="10"/>
      <c r="F200" s="10"/>
      <c r="G200" s="15"/>
    </row>
    <row r="201" spans="2:7" ht="15" customHeight="1">
      <c r="B201" s="10"/>
      <c r="C201" s="11"/>
      <c r="D201" s="11"/>
      <c r="E201" s="10"/>
      <c r="F201" s="10"/>
      <c r="G201" s="15"/>
    </row>
    <row r="202" spans="2:7" ht="15" customHeight="1">
      <c r="B202" s="10"/>
      <c r="C202" s="11"/>
      <c r="D202" s="11"/>
      <c r="E202" s="10"/>
      <c r="F202" s="10"/>
      <c r="G202" s="15"/>
    </row>
    <row r="203" spans="2:7" ht="15" customHeight="1">
      <c r="B203" s="10"/>
      <c r="C203" s="11"/>
      <c r="D203" s="11"/>
      <c r="E203" s="10"/>
      <c r="F203" s="10"/>
      <c r="G203" s="15"/>
    </row>
    <row r="204" spans="2:7" ht="15" customHeight="1">
      <c r="B204" s="10"/>
      <c r="C204" s="11"/>
      <c r="D204" s="11"/>
      <c r="E204" s="10"/>
      <c r="F204" s="10"/>
      <c r="G204" s="15"/>
    </row>
    <row r="205" spans="2:7" ht="15" customHeight="1">
      <c r="B205" s="10"/>
      <c r="C205" s="11"/>
      <c r="D205" s="11"/>
      <c r="E205" s="10"/>
      <c r="F205" s="10"/>
      <c r="G205" s="15"/>
    </row>
    <row r="206" spans="2:7" ht="15" customHeight="1">
      <c r="B206" s="10"/>
      <c r="C206" s="11"/>
      <c r="D206" s="11"/>
      <c r="E206" s="10"/>
      <c r="F206" s="10"/>
      <c r="G206" s="15"/>
    </row>
    <row r="207" spans="2:7" ht="15" customHeight="1">
      <c r="B207" s="10"/>
      <c r="C207" s="11"/>
      <c r="D207" s="11"/>
      <c r="E207" s="10"/>
      <c r="F207" s="10"/>
      <c r="G207" s="15"/>
    </row>
    <row r="208" spans="2:7" ht="15" customHeight="1">
      <c r="B208" s="10"/>
      <c r="C208" s="11"/>
      <c r="D208" s="11"/>
      <c r="E208" s="10"/>
      <c r="F208" s="10"/>
      <c r="G208" s="15"/>
    </row>
    <row r="209" spans="2:7" ht="15" customHeight="1">
      <c r="B209" s="10"/>
      <c r="C209" s="11"/>
      <c r="D209" s="11"/>
      <c r="E209" s="10"/>
      <c r="F209" s="10"/>
      <c r="G209" s="15"/>
    </row>
    <row r="210" spans="2:7" ht="15" customHeight="1">
      <c r="B210" s="10"/>
      <c r="C210" s="11"/>
      <c r="D210" s="11"/>
      <c r="E210" s="10"/>
      <c r="F210" s="10"/>
      <c r="G210" s="15"/>
    </row>
    <row r="211" spans="2:7" ht="15" customHeight="1">
      <c r="B211" s="10"/>
      <c r="C211" s="11"/>
      <c r="D211" s="11"/>
      <c r="E211" s="10"/>
      <c r="F211" s="10"/>
      <c r="G211" s="15"/>
    </row>
    <row r="212" spans="2:7" ht="15" customHeight="1">
      <c r="B212" s="10"/>
      <c r="C212" s="11"/>
      <c r="D212" s="11"/>
      <c r="E212" s="10"/>
      <c r="F212" s="10"/>
      <c r="G212" s="15"/>
    </row>
    <row r="213" spans="2:7" ht="15" customHeight="1">
      <c r="B213" s="10"/>
      <c r="C213" s="11"/>
      <c r="D213" s="11"/>
      <c r="E213" s="10"/>
      <c r="F213" s="10"/>
      <c r="G213" s="15"/>
    </row>
    <row r="214" spans="2:7" ht="15" customHeight="1">
      <c r="B214" s="10"/>
      <c r="C214" s="11"/>
      <c r="D214" s="11"/>
      <c r="E214" s="10"/>
      <c r="F214" s="10"/>
      <c r="G214" s="15"/>
    </row>
    <row r="215" spans="2:7" ht="15" customHeight="1">
      <c r="B215" s="10"/>
      <c r="C215" s="11"/>
      <c r="D215" s="11"/>
      <c r="E215" s="10"/>
      <c r="F215" s="10"/>
      <c r="G215" s="15"/>
    </row>
    <row r="216" spans="2:7" ht="15" customHeight="1">
      <c r="B216" s="10"/>
      <c r="C216" s="11"/>
      <c r="D216" s="11"/>
      <c r="E216" s="10"/>
      <c r="F216" s="10"/>
      <c r="G216" s="15"/>
    </row>
    <row r="217" spans="2:7" ht="15" customHeight="1">
      <c r="B217" s="10"/>
      <c r="C217" s="11"/>
      <c r="D217" s="11"/>
      <c r="E217" s="10"/>
      <c r="F217" s="10"/>
      <c r="G217" s="15"/>
    </row>
    <row r="218" spans="2:7" ht="15" customHeight="1">
      <c r="B218" s="10"/>
      <c r="C218" s="11"/>
      <c r="D218" s="11"/>
      <c r="E218" s="10"/>
      <c r="F218" s="10"/>
      <c r="G218" s="15"/>
    </row>
    <row r="219" spans="2:7" ht="15" customHeight="1">
      <c r="B219" s="10"/>
      <c r="C219" s="11"/>
      <c r="D219" s="11"/>
      <c r="E219" s="10"/>
      <c r="F219" s="10"/>
      <c r="G219" s="15"/>
    </row>
    <row r="220" spans="2:7" ht="15" customHeight="1">
      <c r="B220" s="10"/>
      <c r="C220" s="11"/>
      <c r="D220" s="11"/>
      <c r="E220" s="10"/>
      <c r="F220" s="10"/>
      <c r="G220" s="15"/>
    </row>
    <row r="221" spans="2:7" ht="15" customHeight="1">
      <c r="B221" s="10"/>
      <c r="C221" s="11"/>
      <c r="D221" s="11"/>
      <c r="E221" s="10"/>
      <c r="F221" s="10"/>
      <c r="G221" s="15"/>
    </row>
    <row r="222" spans="2:7" ht="15" customHeight="1">
      <c r="B222" s="10"/>
      <c r="C222" s="11"/>
      <c r="D222" s="11"/>
      <c r="E222" s="10"/>
      <c r="F222" s="10"/>
      <c r="G222" s="15"/>
    </row>
    <row r="223" spans="2:7" ht="15" customHeight="1">
      <c r="B223" s="10"/>
      <c r="C223" s="11"/>
      <c r="D223" s="11"/>
      <c r="E223" s="10"/>
      <c r="F223" s="10"/>
      <c r="G223" s="15"/>
    </row>
    <row r="224" spans="2:7" ht="15" customHeight="1">
      <c r="B224" s="10"/>
      <c r="C224" s="11"/>
      <c r="D224" s="11"/>
      <c r="E224" s="10"/>
      <c r="F224" s="10"/>
      <c r="G224" s="15"/>
    </row>
    <row r="225" spans="2:7" ht="15" customHeight="1">
      <c r="B225" s="10"/>
      <c r="C225" s="11"/>
      <c r="D225" s="11"/>
      <c r="E225" s="10"/>
      <c r="F225" s="10"/>
      <c r="G225" s="15"/>
    </row>
    <row r="226" spans="2:7" ht="15" customHeight="1">
      <c r="B226" s="10"/>
      <c r="C226" s="11"/>
      <c r="D226" s="11"/>
      <c r="E226" s="10"/>
      <c r="F226" s="10"/>
      <c r="G226" s="15"/>
    </row>
    <row r="227" spans="2:7" ht="15" customHeight="1">
      <c r="B227" s="10"/>
      <c r="C227" s="11"/>
      <c r="D227" s="11"/>
      <c r="E227" s="10"/>
      <c r="F227" s="10"/>
      <c r="G227" s="15"/>
    </row>
    <row r="228" spans="2:7" ht="15" customHeight="1">
      <c r="B228" s="10"/>
      <c r="C228" s="11"/>
      <c r="D228" s="11"/>
      <c r="E228" s="10"/>
      <c r="F228" s="10"/>
      <c r="G228" s="15"/>
    </row>
    <row r="229" spans="2:7" ht="15" customHeight="1">
      <c r="B229" s="10"/>
      <c r="C229" s="11"/>
      <c r="D229" s="11"/>
      <c r="E229" s="10"/>
      <c r="F229" s="10"/>
      <c r="G229" s="15"/>
    </row>
    <row r="230" spans="2:7" ht="15" customHeight="1">
      <c r="B230" s="10"/>
      <c r="C230" s="11"/>
      <c r="D230" s="11"/>
      <c r="E230" s="10"/>
      <c r="F230" s="10"/>
      <c r="G230" s="15"/>
    </row>
    <row r="231" spans="2:7" ht="15" customHeight="1">
      <c r="B231" s="10"/>
      <c r="C231" s="11"/>
      <c r="D231" s="11"/>
      <c r="E231" s="10"/>
      <c r="F231" s="10"/>
      <c r="G231" s="15"/>
    </row>
    <row r="232" spans="2:7" ht="15" customHeight="1">
      <c r="B232" s="10"/>
      <c r="C232" s="11"/>
      <c r="D232" s="11"/>
      <c r="E232" s="10"/>
      <c r="F232" s="10"/>
      <c r="G232" s="15"/>
    </row>
    <row r="233" spans="2:7" ht="15" customHeight="1">
      <c r="B233" s="10"/>
      <c r="C233" s="11"/>
      <c r="D233" s="11"/>
      <c r="E233" s="10"/>
      <c r="F233" s="10"/>
      <c r="G233" s="15"/>
    </row>
    <row r="234" spans="2:7" ht="15" customHeight="1">
      <c r="B234" s="10"/>
      <c r="C234" s="11"/>
      <c r="D234" s="11"/>
      <c r="E234" s="10"/>
      <c r="F234" s="10"/>
      <c r="G234" s="15"/>
    </row>
    <row r="235" spans="2:7" ht="15" customHeight="1">
      <c r="B235" s="10"/>
      <c r="C235" s="11"/>
      <c r="D235" s="11"/>
      <c r="E235" s="10"/>
      <c r="F235" s="10"/>
      <c r="G235" s="15"/>
    </row>
    <row r="236" spans="2:7" ht="15" customHeight="1">
      <c r="B236" s="10"/>
      <c r="C236" s="11"/>
      <c r="D236" s="11"/>
      <c r="E236" s="10"/>
      <c r="F236" s="10"/>
      <c r="G236" s="15"/>
    </row>
    <row r="237" spans="2:7" ht="15" customHeight="1">
      <c r="B237" s="10"/>
      <c r="C237" s="11"/>
      <c r="D237" s="11"/>
      <c r="E237" s="10"/>
      <c r="F237" s="10"/>
      <c r="G237" s="15"/>
    </row>
    <row r="238" spans="2:7" ht="15" customHeight="1">
      <c r="B238" s="10"/>
      <c r="C238" s="11"/>
      <c r="D238" s="11"/>
      <c r="E238" s="10"/>
      <c r="F238" s="10"/>
      <c r="G238" s="15"/>
    </row>
    <row r="239" spans="2:7" ht="15" customHeight="1">
      <c r="B239" s="10"/>
      <c r="C239" s="11"/>
      <c r="D239" s="11"/>
      <c r="E239" s="10"/>
      <c r="F239" s="10"/>
      <c r="G239" s="15"/>
    </row>
    <row r="240" spans="2:7" ht="15" customHeight="1">
      <c r="B240" s="10"/>
      <c r="C240" s="11"/>
      <c r="D240" s="11"/>
      <c r="E240" s="10"/>
      <c r="F240" s="10"/>
      <c r="G240" s="15"/>
    </row>
    <row r="241" spans="2:7" ht="15" customHeight="1">
      <c r="B241" s="10"/>
      <c r="C241" s="11"/>
      <c r="D241" s="11"/>
      <c r="E241" s="10"/>
      <c r="F241" s="10"/>
      <c r="G241" s="15"/>
    </row>
    <row r="242" spans="2:7" ht="15" customHeight="1">
      <c r="B242" s="10"/>
      <c r="C242" s="11"/>
      <c r="D242" s="11"/>
      <c r="E242" s="10"/>
      <c r="F242" s="10"/>
      <c r="G242" s="15"/>
    </row>
    <row r="243" spans="2:7" ht="15" customHeight="1">
      <c r="B243" s="10"/>
      <c r="C243" s="11"/>
      <c r="D243" s="11"/>
      <c r="E243" s="10"/>
      <c r="F243" s="10"/>
      <c r="G243" s="15"/>
    </row>
    <row r="244" spans="2:7" ht="15" customHeight="1">
      <c r="B244" s="10"/>
      <c r="C244" s="11"/>
      <c r="D244" s="11"/>
      <c r="E244" s="10"/>
      <c r="F244" s="10"/>
      <c r="G244" s="15"/>
    </row>
    <row r="245" spans="2:7" ht="15" customHeight="1">
      <c r="B245" s="10"/>
      <c r="C245" s="11"/>
      <c r="D245" s="11"/>
      <c r="E245" s="10"/>
      <c r="F245" s="10"/>
      <c r="G245" s="15"/>
    </row>
    <row r="246" spans="2:7" ht="15" customHeight="1">
      <c r="B246" s="10"/>
      <c r="C246" s="11"/>
      <c r="D246" s="11"/>
      <c r="E246" s="10"/>
      <c r="F246" s="10"/>
      <c r="G246" s="15"/>
    </row>
    <row r="247" spans="2:7" ht="15" customHeight="1">
      <c r="B247" s="10"/>
      <c r="C247" s="11"/>
      <c r="D247" s="11"/>
      <c r="E247" s="10"/>
      <c r="F247" s="10"/>
      <c r="G247" s="15"/>
    </row>
    <row r="248" spans="2:7" ht="15" customHeight="1">
      <c r="B248" s="10"/>
      <c r="C248" s="11"/>
      <c r="D248" s="11"/>
      <c r="E248" s="10"/>
      <c r="F248" s="10"/>
      <c r="G248" s="15"/>
    </row>
    <row r="249" spans="2:7" ht="15" customHeight="1">
      <c r="B249" s="10"/>
      <c r="C249" s="11"/>
      <c r="D249" s="11"/>
      <c r="E249" s="10"/>
      <c r="F249" s="10"/>
      <c r="G249" s="15"/>
    </row>
    <row r="250" spans="2:7" ht="15" customHeight="1">
      <c r="B250" s="10"/>
      <c r="C250" s="11"/>
      <c r="D250" s="11"/>
      <c r="E250" s="10"/>
      <c r="F250" s="10"/>
      <c r="G250" s="15"/>
    </row>
    <row r="251" spans="2:7" ht="15" customHeight="1">
      <c r="B251" s="10"/>
      <c r="C251" s="11"/>
      <c r="D251" s="11"/>
      <c r="E251" s="10"/>
      <c r="F251" s="10"/>
      <c r="G251" s="15"/>
    </row>
    <row r="252" spans="2:7" ht="15" customHeight="1">
      <c r="B252" s="10"/>
      <c r="C252" s="11"/>
      <c r="D252" s="11"/>
      <c r="E252" s="10"/>
      <c r="F252" s="10"/>
      <c r="G252" s="15"/>
    </row>
    <row r="253" spans="2:7" ht="15" customHeight="1">
      <c r="B253" s="10"/>
      <c r="C253" s="11"/>
      <c r="D253" s="11"/>
      <c r="E253" s="10"/>
      <c r="F253" s="10"/>
      <c r="G253" s="15"/>
    </row>
    <row r="254" spans="2:7" ht="15" customHeight="1">
      <c r="B254" s="10"/>
      <c r="C254" s="11"/>
      <c r="D254" s="11"/>
      <c r="E254" s="10"/>
      <c r="F254" s="10"/>
      <c r="G254" s="15"/>
    </row>
    <row r="255" spans="2:7" ht="15" customHeight="1">
      <c r="B255" s="10"/>
      <c r="C255" s="11"/>
      <c r="D255" s="11"/>
      <c r="E255" s="10"/>
      <c r="F255" s="10"/>
      <c r="G255" s="15"/>
    </row>
    <row r="256" spans="2:7" ht="15" customHeight="1">
      <c r="B256" s="10"/>
      <c r="C256" s="11"/>
      <c r="D256" s="11"/>
      <c r="E256" s="10"/>
      <c r="F256" s="10"/>
      <c r="G256" s="15"/>
    </row>
    <row r="257" spans="2:7" ht="15" customHeight="1">
      <c r="B257" s="10"/>
      <c r="C257" s="11"/>
      <c r="D257" s="11"/>
      <c r="E257" s="10"/>
      <c r="F257" s="10"/>
      <c r="G257" s="15"/>
    </row>
    <row r="258" spans="2:7" ht="15" customHeight="1">
      <c r="B258" s="10"/>
      <c r="C258" s="11"/>
      <c r="D258" s="11"/>
      <c r="E258" s="10"/>
      <c r="F258" s="10"/>
      <c r="G258" s="15"/>
    </row>
    <row r="259" spans="2:7" ht="15" customHeight="1">
      <c r="B259" s="10"/>
      <c r="C259" s="11"/>
      <c r="D259" s="11"/>
      <c r="E259" s="10"/>
      <c r="F259" s="10"/>
      <c r="G259" s="15"/>
    </row>
    <row r="260" spans="2:7" ht="15" customHeight="1">
      <c r="B260" s="10"/>
      <c r="C260" s="11"/>
      <c r="D260" s="11"/>
      <c r="E260" s="10"/>
      <c r="F260" s="10"/>
      <c r="G260" s="15"/>
    </row>
    <row r="261" spans="2:7" ht="15" customHeight="1">
      <c r="B261" s="10"/>
      <c r="C261" s="11"/>
      <c r="D261" s="11"/>
      <c r="E261" s="10"/>
      <c r="F261" s="10"/>
      <c r="G261" s="15"/>
    </row>
    <row r="262" spans="2:7" ht="15" customHeight="1">
      <c r="B262" s="10"/>
      <c r="C262" s="11"/>
      <c r="D262" s="11"/>
      <c r="E262" s="10"/>
      <c r="F262" s="10"/>
      <c r="G262" s="15"/>
    </row>
    <row r="263" spans="2:7" ht="15" customHeight="1">
      <c r="B263" s="10"/>
      <c r="C263" s="11"/>
      <c r="D263" s="11"/>
      <c r="E263" s="10"/>
      <c r="F263" s="10"/>
      <c r="G263" s="15"/>
    </row>
    <row r="264" spans="2:7" ht="15" customHeight="1">
      <c r="B264" s="10"/>
      <c r="C264" s="11"/>
      <c r="D264" s="11"/>
      <c r="E264" s="10"/>
      <c r="F264" s="10"/>
      <c r="G264" s="15"/>
    </row>
    <row r="265" spans="2:7" ht="15" customHeight="1">
      <c r="B265" s="10"/>
      <c r="C265" s="11"/>
      <c r="D265" s="11"/>
      <c r="E265" s="10"/>
      <c r="F265" s="10"/>
      <c r="G265" s="15"/>
    </row>
    <row r="266" spans="2:7" ht="15" customHeight="1">
      <c r="B266" s="10"/>
      <c r="C266" s="11"/>
      <c r="D266" s="11"/>
      <c r="E266" s="10"/>
      <c r="F266" s="10"/>
      <c r="G266" s="15"/>
    </row>
    <row r="267" spans="2:7" ht="15" customHeight="1">
      <c r="B267" s="10"/>
      <c r="C267" s="11"/>
      <c r="D267" s="11"/>
      <c r="E267" s="10"/>
      <c r="F267" s="10"/>
      <c r="G267" s="15"/>
    </row>
    <row r="268" spans="2:7" ht="15" customHeight="1">
      <c r="B268" s="10"/>
      <c r="C268" s="11"/>
      <c r="D268" s="11"/>
      <c r="E268" s="10"/>
      <c r="F268" s="10"/>
      <c r="G268" s="15"/>
    </row>
    <row r="269" spans="2:7" ht="15" customHeight="1">
      <c r="B269" s="10"/>
      <c r="C269" s="11"/>
      <c r="D269" s="11"/>
      <c r="E269" s="10"/>
      <c r="F269" s="10"/>
      <c r="G269" s="15"/>
    </row>
    <row r="270" spans="2:7" ht="15" customHeight="1">
      <c r="B270" s="10"/>
      <c r="C270" s="11"/>
      <c r="D270" s="11"/>
      <c r="E270" s="10"/>
      <c r="F270" s="10"/>
      <c r="G270" s="15"/>
    </row>
    <row r="271" spans="2:7" ht="15" customHeight="1">
      <c r="B271" s="10"/>
      <c r="C271" s="11"/>
      <c r="D271" s="11"/>
      <c r="E271" s="10"/>
      <c r="F271" s="10"/>
      <c r="G271" s="15"/>
    </row>
    <row r="272" spans="2:7" ht="15" customHeight="1">
      <c r="B272" s="10"/>
      <c r="C272" s="11"/>
      <c r="D272" s="11"/>
      <c r="E272" s="10"/>
      <c r="F272" s="10"/>
      <c r="G272" s="15"/>
    </row>
    <row r="273" spans="2:7" ht="15" customHeight="1">
      <c r="B273" s="10"/>
      <c r="C273" s="11"/>
      <c r="D273" s="11"/>
      <c r="E273" s="10"/>
      <c r="F273" s="10"/>
      <c r="G273" s="15"/>
    </row>
    <row r="274" spans="2:7" ht="15" customHeight="1">
      <c r="B274" s="10"/>
      <c r="C274" s="11"/>
      <c r="D274" s="11"/>
      <c r="E274" s="10"/>
      <c r="F274" s="10"/>
      <c r="G274" s="15"/>
    </row>
    <row r="275" spans="2:7" ht="15" customHeight="1">
      <c r="B275" s="10"/>
      <c r="C275" s="11"/>
      <c r="D275" s="11"/>
      <c r="E275" s="10"/>
      <c r="F275" s="10"/>
      <c r="G275" s="15"/>
    </row>
    <row r="276" spans="2:7" ht="15" customHeight="1">
      <c r="B276" s="10"/>
      <c r="C276" s="11"/>
      <c r="D276" s="11"/>
      <c r="E276" s="10"/>
      <c r="F276" s="10"/>
      <c r="G276" s="15"/>
    </row>
    <row r="277" spans="2:7" ht="15" customHeight="1">
      <c r="B277" s="10"/>
      <c r="C277" s="11"/>
      <c r="D277" s="11"/>
      <c r="E277" s="10"/>
      <c r="F277" s="10"/>
      <c r="G277" s="15"/>
    </row>
    <row r="278" spans="2:7" ht="15" customHeight="1">
      <c r="B278" s="10"/>
      <c r="C278" s="11"/>
      <c r="D278" s="11"/>
      <c r="E278" s="10"/>
      <c r="F278" s="10"/>
      <c r="G278" s="15"/>
    </row>
    <row r="279" spans="2:7" ht="15" customHeight="1">
      <c r="B279" s="10"/>
      <c r="C279" s="11"/>
      <c r="D279" s="11"/>
      <c r="E279" s="10"/>
      <c r="F279" s="10"/>
      <c r="G279" s="15"/>
    </row>
    <row r="280" spans="2:7" ht="15" customHeight="1">
      <c r="B280" s="10"/>
      <c r="C280" s="11"/>
      <c r="D280" s="11"/>
      <c r="E280" s="10"/>
      <c r="F280" s="10"/>
      <c r="G280" s="15"/>
    </row>
    <row r="281" spans="2:7" ht="15" customHeight="1">
      <c r="B281" s="10"/>
      <c r="C281" s="11"/>
      <c r="D281" s="11"/>
      <c r="E281" s="10"/>
      <c r="F281" s="10"/>
      <c r="G281" s="15"/>
    </row>
    <row r="282" spans="2:7" ht="15" customHeight="1">
      <c r="B282" s="10"/>
      <c r="C282" s="11"/>
      <c r="D282" s="11"/>
      <c r="E282" s="10"/>
      <c r="F282" s="10"/>
      <c r="G282" s="15"/>
    </row>
    <row r="283" spans="2:7" ht="15" customHeight="1">
      <c r="B283" s="10"/>
      <c r="C283" s="11"/>
      <c r="D283" s="11"/>
      <c r="E283" s="10"/>
      <c r="F283" s="10"/>
      <c r="G283" s="15"/>
    </row>
    <row r="284" spans="2:7" ht="15" customHeight="1">
      <c r="B284" s="10"/>
      <c r="C284" s="11"/>
      <c r="D284" s="11"/>
      <c r="E284" s="10"/>
      <c r="F284" s="10"/>
      <c r="G284" s="15"/>
    </row>
    <row r="285" spans="2:7" ht="15" customHeight="1">
      <c r="B285" s="10"/>
      <c r="C285" s="11"/>
      <c r="D285" s="11"/>
      <c r="E285" s="10"/>
      <c r="F285" s="10"/>
      <c r="G285" s="15"/>
    </row>
    <row r="286" spans="2:7" ht="15" customHeight="1">
      <c r="B286" s="10"/>
      <c r="C286" s="11"/>
      <c r="D286" s="11"/>
      <c r="E286" s="10"/>
      <c r="F286" s="10"/>
      <c r="G286" s="15"/>
    </row>
    <row r="287" spans="2:7" ht="15" customHeight="1">
      <c r="B287" s="10"/>
      <c r="C287" s="11"/>
      <c r="D287" s="11"/>
      <c r="E287" s="10"/>
      <c r="F287" s="10"/>
      <c r="G287" s="15"/>
    </row>
    <row r="288" spans="2:7" ht="15" customHeight="1">
      <c r="B288" s="10"/>
      <c r="C288" s="11"/>
      <c r="D288" s="11"/>
      <c r="E288" s="10"/>
      <c r="F288" s="10"/>
      <c r="G288" s="15"/>
    </row>
    <row r="289" spans="2:7" ht="15" customHeight="1">
      <c r="B289" s="10"/>
      <c r="C289" s="11"/>
      <c r="D289" s="11"/>
      <c r="E289" s="10"/>
      <c r="F289" s="10"/>
      <c r="G289" s="15"/>
    </row>
    <row r="290" spans="2:7" ht="15" customHeight="1">
      <c r="B290" s="10"/>
      <c r="C290" s="11"/>
      <c r="D290" s="11"/>
      <c r="E290" s="10"/>
      <c r="F290" s="10"/>
      <c r="G290" s="15"/>
    </row>
    <row r="291" spans="2:7" ht="15" customHeight="1">
      <c r="B291" s="10"/>
      <c r="C291" s="11"/>
      <c r="D291" s="11"/>
      <c r="E291" s="10"/>
      <c r="F291" s="10"/>
      <c r="G291" s="15"/>
    </row>
    <row r="292" spans="2:7" ht="15" customHeight="1">
      <c r="B292" s="10"/>
      <c r="C292" s="11"/>
      <c r="D292" s="11"/>
      <c r="E292" s="10"/>
      <c r="F292" s="10"/>
      <c r="G292" s="15"/>
    </row>
    <row r="293" spans="2:7" ht="15" customHeight="1">
      <c r="B293" s="10"/>
      <c r="C293" s="11"/>
      <c r="D293" s="11"/>
      <c r="E293" s="10"/>
      <c r="F293" s="10"/>
      <c r="G293" s="15"/>
    </row>
    <row r="294" spans="2:7" ht="15" customHeight="1">
      <c r="B294" s="10"/>
      <c r="C294" s="11"/>
      <c r="D294" s="11"/>
      <c r="E294" s="10"/>
      <c r="F294" s="10"/>
      <c r="G294" s="15"/>
    </row>
    <row r="295" spans="2:7" ht="15" customHeight="1">
      <c r="B295" s="10"/>
      <c r="C295" s="11"/>
      <c r="D295" s="11"/>
      <c r="E295" s="10"/>
      <c r="F295" s="10"/>
      <c r="G295" s="15"/>
    </row>
    <row r="296" spans="2:7" ht="15" customHeight="1">
      <c r="B296" s="10"/>
      <c r="C296" s="11"/>
      <c r="D296" s="11"/>
      <c r="E296" s="10"/>
      <c r="F296" s="10"/>
      <c r="G296" s="15"/>
    </row>
    <row r="297" spans="2:7" ht="15" customHeight="1">
      <c r="B297" s="10"/>
      <c r="C297" s="11"/>
      <c r="D297" s="11"/>
      <c r="E297" s="10"/>
      <c r="F297" s="10"/>
      <c r="G297" s="15"/>
    </row>
    <row r="298" spans="2:7" ht="15" customHeight="1">
      <c r="B298" s="10"/>
      <c r="C298" s="11"/>
      <c r="D298" s="11"/>
      <c r="E298" s="10"/>
      <c r="F298" s="10"/>
      <c r="G298" s="15"/>
    </row>
    <row r="299" spans="2:7" ht="15" customHeight="1">
      <c r="B299" s="10"/>
      <c r="C299" s="11"/>
      <c r="D299" s="11"/>
      <c r="E299" s="10"/>
      <c r="F299" s="10"/>
      <c r="G299" s="15"/>
    </row>
    <row r="300" spans="2:7" ht="15" customHeight="1">
      <c r="B300" s="10"/>
      <c r="C300" s="11"/>
      <c r="D300" s="11"/>
      <c r="E300" s="10"/>
      <c r="F300" s="10"/>
      <c r="G300" s="15"/>
    </row>
    <row r="301" spans="2:7" ht="15" customHeight="1">
      <c r="B301" s="10"/>
      <c r="C301" s="11"/>
      <c r="D301" s="11"/>
      <c r="E301" s="10"/>
      <c r="F301" s="10"/>
      <c r="G301" s="15"/>
    </row>
    <row r="302" spans="2:7" ht="15" customHeight="1">
      <c r="B302" s="10"/>
      <c r="C302" s="11"/>
      <c r="D302" s="11"/>
      <c r="E302" s="10"/>
      <c r="F302" s="10"/>
      <c r="G302" s="15"/>
    </row>
    <row r="303" spans="2:7" ht="15" customHeight="1">
      <c r="B303" s="10"/>
      <c r="C303" s="11"/>
      <c r="D303" s="11"/>
      <c r="E303" s="10"/>
      <c r="F303" s="10"/>
      <c r="G303" s="15"/>
    </row>
    <row r="304" spans="2:7" ht="15" customHeight="1">
      <c r="B304" s="10"/>
      <c r="C304" s="11"/>
      <c r="D304" s="11"/>
      <c r="E304" s="10"/>
      <c r="F304" s="10"/>
      <c r="G304" s="15"/>
    </row>
    <row r="305" spans="2:7" ht="15" customHeight="1">
      <c r="B305" s="10"/>
      <c r="C305" s="11"/>
      <c r="D305" s="11"/>
      <c r="E305" s="10"/>
      <c r="F305" s="10"/>
      <c r="G305" s="15"/>
    </row>
    <row r="306" spans="2:7" ht="15" customHeight="1">
      <c r="B306" s="10"/>
      <c r="C306" s="11"/>
      <c r="D306" s="11"/>
      <c r="E306" s="10"/>
      <c r="F306" s="10"/>
      <c r="G306" s="15"/>
    </row>
    <row r="307" spans="2:7" ht="15" customHeight="1">
      <c r="B307" s="10"/>
      <c r="C307" s="11"/>
      <c r="D307" s="11"/>
      <c r="E307" s="10"/>
      <c r="F307" s="10"/>
      <c r="G307" s="15"/>
    </row>
    <row r="308" spans="2:7" ht="15" customHeight="1">
      <c r="B308" s="10"/>
      <c r="C308" s="11"/>
      <c r="D308" s="11"/>
      <c r="E308" s="10"/>
      <c r="F308" s="10"/>
      <c r="G308" s="15"/>
    </row>
    <row r="309" spans="2:7" ht="15" customHeight="1">
      <c r="B309" s="10"/>
      <c r="C309" s="11"/>
      <c r="D309" s="11"/>
      <c r="E309" s="10"/>
      <c r="F309" s="10"/>
      <c r="G309" s="15"/>
    </row>
    <row r="310" spans="2:7" ht="15" customHeight="1">
      <c r="B310" s="10"/>
      <c r="C310" s="11"/>
      <c r="D310" s="11"/>
      <c r="E310" s="10"/>
      <c r="F310" s="10"/>
      <c r="G310" s="15"/>
    </row>
    <row r="311" spans="2:7" ht="15" customHeight="1">
      <c r="B311" s="10"/>
      <c r="C311" s="11"/>
      <c r="D311" s="11"/>
      <c r="E311" s="10"/>
      <c r="F311" s="10"/>
      <c r="G311" s="15"/>
    </row>
    <row r="312" spans="2:7" ht="15" customHeight="1">
      <c r="B312" s="10"/>
      <c r="C312" s="11"/>
      <c r="D312" s="11"/>
      <c r="E312" s="10"/>
      <c r="F312" s="10"/>
      <c r="G312" s="15"/>
    </row>
    <row r="313" spans="2:7" ht="15" customHeight="1">
      <c r="B313" s="10"/>
      <c r="C313" s="11"/>
      <c r="D313" s="11"/>
      <c r="E313" s="10"/>
      <c r="F313" s="10"/>
      <c r="G313" s="15"/>
    </row>
    <row r="314" spans="2:7" ht="15" customHeight="1">
      <c r="B314" s="10"/>
      <c r="C314" s="11"/>
      <c r="D314" s="11"/>
      <c r="E314" s="10"/>
      <c r="F314" s="10"/>
      <c r="G314" s="15"/>
    </row>
    <row r="315" spans="2:7" ht="15" customHeight="1">
      <c r="B315" s="10"/>
      <c r="C315" s="11"/>
      <c r="D315" s="11"/>
      <c r="E315" s="10"/>
      <c r="F315" s="10"/>
      <c r="G315" s="15"/>
    </row>
    <row r="316" spans="2:7" ht="15" customHeight="1">
      <c r="B316" s="10"/>
      <c r="C316" s="11"/>
      <c r="D316" s="11"/>
      <c r="E316" s="10"/>
      <c r="F316" s="10"/>
      <c r="G316" s="15"/>
    </row>
    <row r="317" spans="2:7" ht="15" customHeight="1">
      <c r="B317" s="10"/>
      <c r="C317" s="11"/>
      <c r="D317" s="11"/>
      <c r="E317" s="10"/>
      <c r="F317" s="10"/>
      <c r="G317" s="15"/>
    </row>
    <row r="318" spans="2:7" ht="15" customHeight="1">
      <c r="B318" s="10"/>
      <c r="C318" s="11"/>
      <c r="D318" s="11"/>
      <c r="E318" s="10"/>
      <c r="F318" s="10"/>
      <c r="G318" s="15"/>
    </row>
    <row r="319" spans="2:7" ht="15" customHeight="1">
      <c r="B319" s="10"/>
      <c r="C319" s="11"/>
      <c r="D319" s="11"/>
      <c r="E319" s="10"/>
      <c r="F319" s="10"/>
      <c r="G319" s="15"/>
    </row>
    <row r="320" spans="2:7" ht="15" customHeight="1">
      <c r="B320" s="10"/>
      <c r="C320" s="11"/>
      <c r="D320" s="11"/>
      <c r="E320" s="10"/>
      <c r="F320" s="10"/>
      <c r="G320" s="15"/>
    </row>
    <row r="321" spans="2:7" ht="15" customHeight="1">
      <c r="B321" s="10"/>
      <c r="C321" s="11"/>
      <c r="D321" s="11"/>
      <c r="E321" s="10"/>
      <c r="F321" s="10"/>
      <c r="G321" s="15"/>
    </row>
    <row r="322" spans="2:7" ht="15" customHeight="1">
      <c r="B322" s="10"/>
      <c r="C322" s="11"/>
      <c r="D322" s="11"/>
      <c r="E322" s="10"/>
      <c r="F322" s="10"/>
      <c r="G322" s="15"/>
    </row>
    <row r="323" spans="2:7" ht="15" customHeight="1">
      <c r="B323" s="10"/>
      <c r="C323" s="11"/>
      <c r="D323" s="11"/>
      <c r="E323" s="10"/>
      <c r="F323" s="10"/>
      <c r="G323" s="15"/>
    </row>
    <row r="324" spans="2:7" ht="15" customHeight="1">
      <c r="B324" s="10"/>
      <c r="C324" s="11"/>
      <c r="D324" s="11"/>
      <c r="E324" s="10"/>
      <c r="F324" s="10"/>
      <c r="G324" s="15"/>
    </row>
    <row r="325" spans="2:7" ht="15" customHeight="1">
      <c r="B325" s="10"/>
      <c r="C325" s="11"/>
      <c r="D325" s="11"/>
      <c r="E325" s="10"/>
      <c r="F325" s="10"/>
      <c r="G325" s="15"/>
    </row>
    <row r="326" spans="2:7" ht="15" customHeight="1">
      <c r="B326" s="10"/>
      <c r="C326" s="11"/>
      <c r="D326" s="11"/>
      <c r="E326" s="10"/>
      <c r="F326" s="10"/>
      <c r="G326" s="15"/>
    </row>
    <row r="327" spans="2:7" ht="15" customHeight="1">
      <c r="B327" s="10"/>
      <c r="C327" s="11"/>
      <c r="D327" s="11"/>
      <c r="E327" s="10"/>
      <c r="F327" s="10"/>
      <c r="G327" s="15"/>
    </row>
    <row r="328" spans="2:7" ht="15" customHeight="1">
      <c r="B328" s="10"/>
      <c r="C328" s="11"/>
      <c r="D328" s="11"/>
      <c r="E328" s="10"/>
      <c r="F328" s="10"/>
      <c r="G328" s="15"/>
    </row>
    <row r="329" spans="2:7" ht="15" customHeight="1">
      <c r="B329" s="10"/>
      <c r="C329" s="11"/>
      <c r="D329" s="11"/>
      <c r="E329" s="10"/>
      <c r="F329" s="10"/>
      <c r="G329" s="15"/>
    </row>
    <row r="330" spans="2:7" ht="15" customHeight="1">
      <c r="B330" s="10"/>
      <c r="C330" s="11"/>
      <c r="D330" s="11"/>
      <c r="E330" s="10"/>
      <c r="F330" s="10"/>
      <c r="G330" s="15"/>
    </row>
    <row r="331" spans="2:7" ht="15" customHeight="1">
      <c r="B331" s="10"/>
      <c r="C331" s="11"/>
      <c r="D331" s="11"/>
      <c r="E331" s="10"/>
      <c r="F331" s="10"/>
      <c r="G331" s="15"/>
    </row>
    <row r="332" spans="2:7" ht="15" customHeight="1">
      <c r="B332" s="10"/>
      <c r="C332" s="11"/>
      <c r="D332" s="11"/>
      <c r="E332" s="10"/>
      <c r="F332" s="10"/>
      <c r="G332" s="15"/>
    </row>
    <row r="333" spans="2:7" ht="15" customHeight="1">
      <c r="B333" s="10"/>
      <c r="C333" s="11"/>
      <c r="D333" s="11"/>
      <c r="E333" s="10"/>
      <c r="F333" s="10"/>
      <c r="G333" s="15"/>
    </row>
    <row r="334" spans="2:7" ht="15" customHeight="1">
      <c r="B334" s="10"/>
      <c r="C334" s="11"/>
      <c r="D334" s="11"/>
      <c r="E334" s="10"/>
      <c r="F334" s="10"/>
      <c r="G334" s="15"/>
    </row>
    <row r="335" spans="2:7" ht="15" customHeight="1">
      <c r="B335" s="10"/>
      <c r="C335" s="11"/>
      <c r="D335" s="11"/>
      <c r="E335" s="10"/>
      <c r="F335" s="10"/>
      <c r="G335" s="15"/>
    </row>
    <row r="336" spans="2:7" ht="15" customHeight="1">
      <c r="B336" s="10"/>
      <c r="C336" s="11"/>
      <c r="D336" s="11"/>
      <c r="E336" s="10"/>
      <c r="F336" s="10"/>
      <c r="G336" s="15"/>
    </row>
    <row r="337" spans="2:7" ht="15" customHeight="1">
      <c r="B337" s="10"/>
      <c r="C337" s="11"/>
      <c r="D337" s="11"/>
      <c r="E337" s="10"/>
      <c r="F337" s="10"/>
      <c r="G337" s="15"/>
    </row>
    <row r="338" spans="2:7" ht="15" customHeight="1">
      <c r="B338" s="10"/>
      <c r="C338" s="11"/>
      <c r="D338" s="11"/>
      <c r="E338" s="10"/>
      <c r="F338" s="10"/>
      <c r="G338" s="15"/>
    </row>
    <row r="339" spans="2:7" ht="15" customHeight="1">
      <c r="B339" s="10"/>
      <c r="C339" s="11"/>
      <c r="D339" s="11"/>
      <c r="E339" s="10"/>
      <c r="F339" s="10"/>
      <c r="G339" s="15"/>
    </row>
    <row r="340" spans="2:7" ht="15" customHeight="1">
      <c r="B340" s="10"/>
      <c r="C340" s="11"/>
      <c r="D340" s="11"/>
      <c r="E340" s="10"/>
      <c r="F340" s="10"/>
      <c r="G340" s="15"/>
    </row>
    <row r="341" spans="2:7" ht="15" customHeight="1">
      <c r="B341" s="10"/>
      <c r="C341" s="11"/>
      <c r="D341" s="11"/>
      <c r="E341" s="10"/>
      <c r="F341" s="10"/>
      <c r="G341" s="15"/>
    </row>
    <row r="342" spans="2:7" ht="15" customHeight="1">
      <c r="B342" s="10"/>
      <c r="C342" s="11"/>
      <c r="D342" s="11"/>
      <c r="E342" s="10"/>
      <c r="F342" s="10"/>
      <c r="G342" s="15"/>
    </row>
    <row r="343" spans="2:7" ht="15" customHeight="1">
      <c r="B343" s="10"/>
      <c r="C343" s="11"/>
      <c r="D343" s="11"/>
      <c r="E343" s="10"/>
      <c r="F343" s="10"/>
      <c r="G343" s="15"/>
    </row>
    <row r="344" spans="2:7" ht="15" customHeight="1">
      <c r="B344" s="10"/>
      <c r="C344" s="11"/>
      <c r="D344" s="11"/>
      <c r="E344" s="10"/>
      <c r="F344" s="10"/>
      <c r="G344" s="15"/>
    </row>
    <row r="345" spans="2:7" ht="15" customHeight="1">
      <c r="B345" s="10"/>
      <c r="C345" s="11"/>
      <c r="D345" s="11"/>
      <c r="E345" s="10"/>
      <c r="F345" s="10"/>
      <c r="G345" s="15"/>
    </row>
    <row r="346" spans="2:7" ht="15" customHeight="1">
      <c r="B346" s="10"/>
      <c r="C346" s="11"/>
      <c r="D346" s="11"/>
      <c r="E346" s="10"/>
      <c r="F346" s="10"/>
      <c r="G346" s="15"/>
    </row>
    <row r="347" spans="2:7" ht="15" customHeight="1">
      <c r="B347" s="10"/>
      <c r="C347" s="11"/>
      <c r="D347" s="11"/>
      <c r="E347" s="10"/>
      <c r="F347" s="10"/>
      <c r="G347" s="15"/>
    </row>
    <row r="348" spans="2:7" ht="15" customHeight="1">
      <c r="B348" s="10"/>
      <c r="C348" s="11"/>
      <c r="D348" s="11"/>
      <c r="E348" s="10"/>
      <c r="F348" s="10"/>
      <c r="G348" s="15"/>
    </row>
    <row r="349" spans="2:7" ht="15" customHeight="1">
      <c r="B349" s="10"/>
      <c r="C349" s="11"/>
      <c r="D349" s="11"/>
      <c r="E349" s="10"/>
      <c r="F349" s="10"/>
      <c r="G349" s="15"/>
    </row>
    <row r="350" spans="2:7" ht="15" customHeight="1">
      <c r="B350" s="10"/>
      <c r="C350" s="11"/>
      <c r="D350" s="11"/>
      <c r="E350" s="10"/>
      <c r="F350" s="10"/>
      <c r="G350" s="15"/>
    </row>
    <row r="351" spans="2:7" ht="15" customHeight="1">
      <c r="B351" s="10"/>
      <c r="C351" s="11"/>
      <c r="D351" s="11"/>
      <c r="E351" s="10"/>
      <c r="F351" s="10"/>
      <c r="G351" s="15"/>
    </row>
    <row r="352" spans="2:7" ht="15" customHeight="1">
      <c r="B352" s="10"/>
      <c r="C352" s="11"/>
      <c r="D352" s="11"/>
      <c r="E352" s="10"/>
      <c r="F352" s="10"/>
      <c r="G352" s="15"/>
    </row>
    <row r="353" spans="2:7" ht="15" customHeight="1">
      <c r="B353" s="10"/>
      <c r="C353" s="11"/>
      <c r="D353" s="11"/>
      <c r="E353" s="10"/>
      <c r="F353" s="10"/>
      <c r="G353" s="15"/>
    </row>
    <row r="354" spans="2:7" ht="15" customHeight="1">
      <c r="B354" s="10"/>
      <c r="C354" s="11"/>
      <c r="D354" s="11"/>
      <c r="E354" s="10"/>
      <c r="F354" s="10"/>
      <c r="G354" s="15"/>
    </row>
    <row r="355" spans="2:7" ht="15" customHeight="1">
      <c r="B355" s="10"/>
      <c r="C355" s="11"/>
      <c r="D355" s="11"/>
      <c r="E355" s="10"/>
      <c r="F355" s="10"/>
      <c r="G355" s="15"/>
    </row>
    <row r="356" spans="2:7" ht="15" customHeight="1">
      <c r="B356" s="10"/>
      <c r="C356" s="11"/>
      <c r="D356" s="11"/>
      <c r="E356" s="10"/>
      <c r="F356" s="10"/>
      <c r="G356" s="15"/>
    </row>
    <row r="357" spans="2:7" ht="15" customHeight="1">
      <c r="B357" s="10"/>
      <c r="C357" s="11"/>
      <c r="D357" s="11"/>
      <c r="E357" s="10"/>
      <c r="F357" s="10"/>
      <c r="G357" s="15"/>
    </row>
    <row r="358" spans="2:7" ht="15" customHeight="1">
      <c r="B358" s="10"/>
      <c r="C358" s="11"/>
      <c r="D358" s="11"/>
      <c r="E358" s="10"/>
      <c r="F358" s="10"/>
      <c r="G358" s="15"/>
    </row>
    <row r="359" spans="2:7" ht="15" customHeight="1">
      <c r="B359" s="10"/>
      <c r="C359" s="11"/>
      <c r="D359" s="11"/>
      <c r="E359" s="10"/>
      <c r="F359" s="10"/>
      <c r="G359" s="15"/>
    </row>
    <row r="360" spans="2:7" ht="15" customHeight="1">
      <c r="B360" s="10"/>
      <c r="C360" s="11"/>
      <c r="D360" s="11"/>
      <c r="E360" s="10"/>
      <c r="F360" s="10"/>
      <c r="G360" s="15"/>
    </row>
    <row r="361" spans="2:7" ht="15" customHeight="1">
      <c r="B361" s="10"/>
      <c r="C361" s="11"/>
      <c r="D361" s="11"/>
      <c r="E361" s="10"/>
      <c r="F361" s="10"/>
      <c r="G361" s="15"/>
    </row>
    <row r="362" spans="2:7" ht="15" customHeight="1">
      <c r="B362" s="10"/>
      <c r="C362" s="11"/>
      <c r="D362" s="11"/>
      <c r="E362" s="10"/>
      <c r="F362" s="10"/>
      <c r="G362" s="15"/>
    </row>
    <row r="363" spans="2:7" ht="15" customHeight="1">
      <c r="B363" s="10"/>
      <c r="C363" s="11"/>
      <c r="D363" s="11"/>
      <c r="E363" s="10"/>
      <c r="F363" s="10"/>
      <c r="G363" s="15"/>
    </row>
    <row r="364" spans="2:7" ht="15" customHeight="1">
      <c r="B364" s="10"/>
      <c r="C364" s="11"/>
      <c r="D364" s="11"/>
      <c r="E364" s="10"/>
      <c r="F364" s="10"/>
      <c r="G364" s="15"/>
    </row>
    <row r="365" spans="2:7" ht="15" customHeight="1">
      <c r="B365" s="10"/>
      <c r="C365" s="11"/>
      <c r="D365" s="11"/>
      <c r="E365" s="10"/>
      <c r="F365" s="10"/>
      <c r="G365" s="15"/>
    </row>
    <row r="366" spans="2:7" ht="15" customHeight="1">
      <c r="B366" s="10"/>
      <c r="C366" s="11"/>
      <c r="D366" s="11"/>
      <c r="E366" s="10"/>
      <c r="F366" s="10"/>
      <c r="G366" s="15"/>
    </row>
    <row r="367" spans="2:7" ht="15" customHeight="1">
      <c r="B367" s="10"/>
      <c r="C367" s="11"/>
      <c r="D367" s="11"/>
      <c r="E367" s="10"/>
      <c r="F367" s="10"/>
      <c r="G367" s="15"/>
    </row>
    <row r="368" spans="2:7" ht="15" customHeight="1">
      <c r="B368" s="10"/>
      <c r="C368" s="11"/>
      <c r="D368" s="11"/>
      <c r="E368" s="10"/>
      <c r="F368" s="10"/>
      <c r="G368" s="15"/>
    </row>
    <row r="369" spans="2:7" ht="15" customHeight="1">
      <c r="B369" s="10"/>
      <c r="C369" s="11"/>
      <c r="D369" s="11"/>
      <c r="E369" s="10"/>
      <c r="F369" s="10"/>
      <c r="G369" s="15"/>
    </row>
    <row r="370" spans="2:7" ht="15" customHeight="1">
      <c r="B370" s="10"/>
      <c r="C370" s="11"/>
      <c r="D370" s="11"/>
      <c r="E370" s="10"/>
      <c r="F370" s="10"/>
      <c r="G370" s="15"/>
    </row>
    <row r="371" spans="2:7" ht="15" customHeight="1">
      <c r="B371" s="10"/>
      <c r="C371" s="11"/>
      <c r="D371" s="11"/>
      <c r="E371" s="10"/>
      <c r="F371" s="10"/>
      <c r="G371" s="15"/>
    </row>
    <row r="372" spans="2:7" ht="15" customHeight="1">
      <c r="B372" s="10"/>
      <c r="C372" s="11"/>
      <c r="D372" s="11"/>
      <c r="E372" s="10"/>
      <c r="F372" s="10"/>
      <c r="G372" s="15"/>
    </row>
    <row r="373" spans="2:7" ht="15" customHeight="1">
      <c r="B373" s="10"/>
      <c r="C373" s="11"/>
      <c r="D373" s="11"/>
      <c r="E373" s="10"/>
      <c r="F373" s="10"/>
      <c r="G373" s="15"/>
    </row>
    <row r="374" spans="2:7" ht="15" customHeight="1">
      <c r="B374" s="10"/>
      <c r="C374" s="11"/>
      <c r="D374" s="11"/>
      <c r="E374" s="10"/>
      <c r="F374" s="10"/>
      <c r="G374" s="15"/>
    </row>
    <row r="375" spans="2:7" ht="15" customHeight="1">
      <c r="B375" s="10"/>
      <c r="C375" s="11"/>
      <c r="D375" s="11"/>
      <c r="E375" s="10"/>
      <c r="F375" s="10"/>
      <c r="G375" s="15"/>
    </row>
    <row r="376" spans="2:7" ht="15" customHeight="1">
      <c r="B376" s="10"/>
      <c r="C376" s="11"/>
      <c r="D376" s="11"/>
      <c r="E376" s="10"/>
      <c r="F376" s="10"/>
      <c r="G376" s="15"/>
    </row>
    <row r="377" spans="2:7" ht="15" customHeight="1">
      <c r="B377" s="10"/>
      <c r="C377" s="11"/>
      <c r="D377" s="11"/>
      <c r="E377" s="10"/>
      <c r="F377" s="10"/>
      <c r="G377" s="15"/>
    </row>
    <row r="378" spans="2:7" ht="15" customHeight="1">
      <c r="B378" s="10"/>
      <c r="C378" s="11"/>
      <c r="D378" s="11"/>
      <c r="E378" s="10"/>
      <c r="F378" s="10"/>
      <c r="G378" s="15"/>
    </row>
    <row r="379" spans="2:7" ht="15" customHeight="1">
      <c r="B379" s="10"/>
      <c r="C379" s="11"/>
      <c r="D379" s="11"/>
      <c r="E379" s="10"/>
      <c r="F379" s="10"/>
      <c r="G379" s="15"/>
    </row>
    <row r="380" spans="2:7" ht="15" customHeight="1">
      <c r="B380" s="10"/>
      <c r="C380" s="11"/>
      <c r="D380" s="11"/>
      <c r="E380" s="10"/>
      <c r="F380" s="10"/>
      <c r="G380" s="15"/>
    </row>
    <row r="381" spans="2:7" ht="15" customHeight="1">
      <c r="B381" s="10"/>
      <c r="C381" s="11"/>
      <c r="D381" s="11"/>
      <c r="E381" s="10"/>
      <c r="F381" s="10"/>
      <c r="G381" s="15"/>
    </row>
    <row r="382" spans="2:7" ht="15" customHeight="1">
      <c r="B382" s="10"/>
      <c r="C382" s="11"/>
      <c r="D382" s="11"/>
      <c r="E382" s="10"/>
      <c r="F382" s="10"/>
      <c r="G382" s="15"/>
    </row>
    <row r="383" spans="2:7" ht="15" customHeight="1">
      <c r="B383" s="10"/>
      <c r="C383" s="11"/>
      <c r="D383" s="11"/>
      <c r="E383" s="10"/>
      <c r="F383" s="10"/>
      <c r="G383" s="15"/>
    </row>
    <row r="384" spans="2:7" ht="15" customHeight="1">
      <c r="B384" s="10"/>
      <c r="C384" s="11"/>
      <c r="D384" s="11"/>
      <c r="E384" s="10"/>
      <c r="F384" s="10"/>
      <c r="G384" s="15"/>
    </row>
    <row r="385" spans="2:7" ht="15" customHeight="1">
      <c r="B385" s="10"/>
      <c r="C385" s="11"/>
      <c r="D385" s="11"/>
      <c r="E385" s="10"/>
      <c r="F385" s="10"/>
      <c r="G385" s="15"/>
    </row>
    <row r="386" spans="2:7" ht="15" customHeight="1">
      <c r="B386" s="10"/>
      <c r="C386" s="11"/>
      <c r="D386" s="11"/>
      <c r="E386" s="10"/>
      <c r="F386" s="10"/>
      <c r="G386" s="15"/>
    </row>
    <row r="387" spans="2:7" ht="15" customHeight="1">
      <c r="B387" s="10"/>
      <c r="C387" s="11"/>
      <c r="D387" s="11"/>
      <c r="E387" s="10"/>
      <c r="F387" s="10"/>
      <c r="G387" s="15"/>
    </row>
    <row r="388" spans="2:7" ht="15" customHeight="1">
      <c r="B388" s="10"/>
      <c r="C388" s="11"/>
      <c r="D388" s="11"/>
      <c r="E388" s="10"/>
      <c r="F388" s="10"/>
      <c r="G388" s="15"/>
    </row>
    <row r="389" spans="2:7" ht="15" customHeight="1">
      <c r="B389" s="10"/>
      <c r="C389" s="11"/>
      <c r="D389" s="11"/>
      <c r="E389" s="10"/>
      <c r="F389" s="10"/>
      <c r="G389" s="15"/>
    </row>
    <row r="390" spans="2:7" ht="15" customHeight="1">
      <c r="B390" s="10"/>
      <c r="C390" s="11"/>
      <c r="D390" s="11"/>
      <c r="E390" s="10"/>
      <c r="F390" s="10"/>
      <c r="G390" s="15"/>
    </row>
    <row r="391" spans="2:7" ht="15" customHeight="1">
      <c r="B391" s="10"/>
      <c r="C391" s="11"/>
      <c r="D391" s="11"/>
      <c r="E391" s="10"/>
      <c r="F391" s="10"/>
      <c r="G391" s="15"/>
    </row>
    <row r="392" spans="2:7" ht="15" customHeight="1">
      <c r="B392" s="10"/>
      <c r="C392" s="11"/>
      <c r="D392" s="11"/>
      <c r="E392" s="10"/>
      <c r="F392" s="10"/>
      <c r="G392" s="15"/>
    </row>
    <row r="393" spans="2:7" ht="15" customHeight="1">
      <c r="B393" s="10"/>
      <c r="C393" s="11"/>
      <c r="D393" s="11"/>
      <c r="E393" s="10"/>
      <c r="F393" s="10"/>
      <c r="G393" s="15"/>
    </row>
    <row r="394" spans="2:7" ht="15" customHeight="1">
      <c r="B394" s="10"/>
      <c r="C394" s="11"/>
      <c r="D394" s="11"/>
      <c r="E394" s="10"/>
      <c r="F394" s="10"/>
      <c r="G394" s="15"/>
    </row>
    <row r="395" spans="2:7" ht="15" customHeight="1">
      <c r="B395" s="10"/>
      <c r="C395" s="11"/>
      <c r="D395" s="11"/>
      <c r="E395" s="10"/>
      <c r="F395" s="10"/>
      <c r="G395" s="15"/>
    </row>
    <row r="396" spans="2:7" ht="15" customHeight="1">
      <c r="B396" s="10"/>
      <c r="C396" s="11"/>
      <c r="D396" s="11"/>
      <c r="E396" s="10"/>
      <c r="F396" s="10"/>
      <c r="G396" s="15"/>
    </row>
    <row r="397" spans="2:7" ht="15" customHeight="1">
      <c r="B397" s="10"/>
      <c r="C397" s="11"/>
      <c r="D397" s="11"/>
      <c r="E397" s="10"/>
      <c r="F397" s="10"/>
      <c r="G397" s="15"/>
    </row>
    <row r="398" spans="2:7" ht="15" customHeight="1">
      <c r="B398" s="10"/>
      <c r="C398" s="11"/>
      <c r="D398" s="11"/>
      <c r="E398" s="10"/>
      <c r="F398" s="10"/>
      <c r="G398" s="15"/>
    </row>
    <row r="399" spans="2:7" ht="15" customHeight="1">
      <c r="B399" s="10"/>
      <c r="C399" s="11"/>
      <c r="D399" s="11"/>
      <c r="E399" s="10"/>
      <c r="F399" s="10"/>
      <c r="G399" s="15"/>
    </row>
    <row r="400" spans="2:7" ht="15" customHeight="1">
      <c r="B400" s="10"/>
      <c r="C400" s="11"/>
      <c r="D400" s="11"/>
      <c r="E400" s="10"/>
      <c r="F400" s="10"/>
      <c r="G400" s="15"/>
    </row>
    <row r="401" spans="2:7" ht="15" customHeight="1">
      <c r="B401" s="10"/>
      <c r="C401" s="11"/>
      <c r="D401" s="11"/>
      <c r="E401" s="10"/>
      <c r="F401" s="10"/>
      <c r="G401" s="15"/>
    </row>
    <row r="402" spans="2:7" ht="15" customHeight="1">
      <c r="B402" s="10"/>
      <c r="C402" s="11"/>
      <c r="D402" s="11"/>
      <c r="E402" s="10"/>
      <c r="F402" s="10"/>
      <c r="G402" s="15"/>
    </row>
    <row r="403" spans="2:7" ht="15" customHeight="1">
      <c r="B403" s="10"/>
      <c r="C403" s="11"/>
      <c r="D403" s="11"/>
      <c r="E403" s="10"/>
      <c r="F403" s="10"/>
      <c r="G403" s="15"/>
    </row>
    <row r="404" spans="2:7" ht="15" customHeight="1">
      <c r="B404" s="10"/>
      <c r="C404" s="11"/>
      <c r="D404" s="11"/>
      <c r="E404" s="10"/>
      <c r="F404" s="10"/>
      <c r="G404" s="15"/>
    </row>
    <row r="405" spans="2:7" ht="15" customHeight="1">
      <c r="B405" s="10"/>
      <c r="C405" s="11"/>
      <c r="D405" s="11"/>
      <c r="E405" s="10"/>
      <c r="F405" s="10"/>
      <c r="G405" s="15"/>
    </row>
    <row r="406" spans="2:7" ht="15" customHeight="1">
      <c r="B406" s="10"/>
      <c r="C406" s="11"/>
      <c r="D406" s="11"/>
      <c r="E406" s="10"/>
      <c r="F406" s="10"/>
      <c r="G406" s="15"/>
    </row>
    <row r="407" spans="2:7" ht="15" customHeight="1">
      <c r="B407" s="10"/>
      <c r="C407" s="11"/>
      <c r="D407" s="11"/>
      <c r="E407" s="10"/>
      <c r="F407" s="10"/>
      <c r="G407" s="15"/>
    </row>
    <row r="408" spans="2:7" ht="15" customHeight="1">
      <c r="B408" s="10"/>
      <c r="C408" s="11"/>
      <c r="D408" s="11"/>
      <c r="E408" s="10"/>
      <c r="F408" s="10"/>
      <c r="G408" s="15"/>
    </row>
    <row r="409" spans="2:7" ht="15" customHeight="1">
      <c r="B409" s="10"/>
      <c r="C409" s="11"/>
      <c r="D409" s="11"/>
      <c r="E409" s="10"/>
      <c r="F409" s="10"/>
      <c r="G409" s="15"/>
    </row>
    <row r="410" spans="2:7" ht="15" customHeight="1">
      <c r="B410" s="10"/>
      <c r="C410" s="11"/>
      <c r="D410" s="11"/>
      <c r="E410" s="10"/>
      <c r="F410" s="10"/>
      <c r="G410" s="15"/>
    </row>
    <row r="411" spans="2:7" ht="15" customHeight="1">
      <c r="B411" s="10"/>
      <c r="C411" s="11"/>
      <c r="D411" s="11"/>
      <c r="E411" s="10"/>
      <c r="F411" s="10"/>
      <c r="G411" s="15"/>
    </row>
    <row r="412" spans="2:7" ht="15" customHeight="1">
      <c r="B412" s="10"/>
      <c r="C412" s="11"/>
      <c r="D412" s="11"/>
      <c r="E412" s="10"/>
      <c r="F412" s="10"/>
      <c r="G412" s="15"/>
    </row>
    <row r="413" spans="2:7" ht="15" customHeight="1">
      <c r="B413" s="10"/>
      <c r="C413" s="11"/>
      <c r="D413" s="11"/>
      <c r="E413" s="10"/>
      <c r="F413" s="10"/>
      <c r="G413" s="15"/>
    </row>
    <row r="414" spans="2:7" ht="15" customHeight="1">
      <c r="B414" s="10"/>
      <c r="C414" s="11"/>
      <c r="D414" s="11"/>
      <c r="E414" s="10"/>
      <c r="F414" s="10"/>
      <c r="G414" s="15"/>
    </row>
    <row r="415" spans="2:7" ht="15" customHeight="1">
      <c r="B415" s="10"/>
      <c r="C415" s="11"/>
      <c r="D415" s="11"/>
      <c r="E415" s="10"/>
      <c r="F415" s="10"/>
      <c r="G415" s="15"/>
    </row>
    <row r="416" spans="2:7" ht="15" customHeight="1">
      <c r="B416" s="10"/>
      <c r="C416" s="11"/>
      <c r="D416" s="11"/>
      <c r="E416" s="10"/>
      <c r="F416" s="10"/>
      <c r="G416" s="15"/>
    </row>
    <row r="417" spans="2:7" ht="15" customHeight="1">
      <c r="B417" s="10"/>
      <c r="C417" s="11"/>
      <c r="D417" s="11"/>
      <c r="E417" s="10"/>
      <c r="F417" s="10"/>
      <c r="G417" s="15"/>
    </row>
    <row r="418" spans="2:7" ht="15" customHeight="1">
      <c r="B418" s="10"/>
      <c r="C418" s="11"/>
      <c r="D418" s="11"/>
      <c r="E418" s="10"/>
      <c r="F418" s="10"/>
      <c r="G418" s="15"/>
    </row>
    <row r="419" spans="2:7" ht="15" customHeight="1">
      <c r="B419" s="10"/>
      <c r="C419" s="11"/>
      <c r="D419" s="11"/>
      <c r="E419" s="10"/>
      <c r="F419" s="10"/>
      <c r="G419" s="15"/>
    </row>
    <row r="420" spans="2:7" ht="15" customHeight="1">
      <c r="B420" s="10"/>
      <c r="C420" s="11"/>
      <c r="D420" s="11"/>
      <c r="E420" s="10"/>
      <c r="F420" s="10"/>
      <c r="G420" s="15"/>
    </row>
    <row r="421" spans="2:7" ht="15" customHeight="1">
      <c r="B421" s="10"/>
      <c r="C421" s="11"/>
      <c r="D421" s="11"/>
      <c r="E421" s="10"/>
      <c r="F421" s="10"/>
      <c r="G421" s="15"/>
    </row>
    <row r="422" spans="2:7" ht="15" customHeight="1">
      <c r="B422" s="10"/>
      <c r="C422" s="11"/>
      <c r="D422" s="11"/>
      <c r="E422" s="10"/>
      <c r="F422" s="10"/>
      <c r="G422" s="15"/>
    </row>
    <row r="423" spans="2:7" ht="15" customHeight="1">
      <c r="B423" s="10"/>
      <c r="C423" s="11"/>
      <c r="D423" s="11"/>
      <c r="E423" s="10"/>
      <c r="F423" s="10"/>
      <c r="G423" s="15"/>
    </row>
    <row r="424" spans="2:7" ht="15" customHeight="1">
      <c r="B424" s="10"/>
      <c r="C424" s="11"/>
      <c r="D424" s="11"/>
      <c r="E424" s="10"/>
      <c r="F424" s="10"/>
      <c r="G424" s="15"/>
    </row>
    <row r="425" spans="2:7" ht="15" customHeight="1">
      <c r="B425" s="10"/>
      <c r="C425" s="11"/>
      <c r="D425" s="11"/>
      <c r="E425" s="10"/>
      <c r="F425" s="10"/>
      <c r="G425" s="15"/>
    </row>
    <row r="426" spans="2:7" ht="15" customHeight="1">
      <c r="B426" s="10"/>
      <c r="C426" s="11"/>
      <c r="D426" s="11"/>
      <c r="E426" s="10"/>
      <c r="F426" s="10"/>
      <c r="G426" s="15"/>
    </row>
    <row r="427" spans="2:7" ht="15" customHeight="1">
      <c r="B427" s="10"/>
      <c r="C427" s="11"/>
      <c r="D427" s="11"/>
      <c r="E427" s="10"/>
      <c r="F427" s="10"/>
      <c r="G427" s="15"/>
    </row>
    <row r="428" spans="2:7" ht="15" customHeight="1">
      <c r="B428" s="10"/>
      <c r="C428" s="11"/>
      <c r="D428" s="11"/>
      <c r="E428" s="10"/>
      <c r="F428" s="10"/>
      <c r="G428" s="15"/>
    </row>
    <row r="429" spans="2:7" ht="15" customHeight="1">
      <c r="B429" s="10"/>
      <c r="C429" s="11"/>
      <c r="D429" s="11"/>
      <c r="E429" s="10"/>
      <c r="F429" s="10"/>
      <c r="G429" s="15"/>
    </row>
    <row r="430" spans="2:7" ht="15" customHeight="1">
      <c r="B430" s="10"/>
      <c r="C430" s="11"/>
      <c r="D430" s="11"/>
      <c r="E430" s="10"/>
      <c r="F430" s="10"/>
      <c r="G430" s="15"/>
    </row>
    <row r="431" spans="2:7" ht="15" customHeight="1">
      <c r="B431" s="10"/>
      <c r="C431" s="11"/>
      <c r="D431" s="11"/>
      <c r="E431" s="10"/>
      <c r="F431" s="10"/>
      <c r="G431" s="15"/>
    </row>
    <row r="432" spans="2:7" ht="15" customHeight="1">
      <c r="B432" s="10"/>
      <c r="C432" s="11"/>
      <c r="D432" s="11"/>
      <c r="E432" s="10"/>
      <c r="F432" s="10"/>
      <c r="G432" s="15"/>
    </row>
    <row r="433" spans="2:7" ht="15" customHeight="1">
      <c r="B433" s="10"/>
      <c r="C433" s="11"/>
      <c r="D433" s="11"/>
      <c r="E433" s="10"/>
      <c r="F433" s="10"/>
      <c r="G433" s="15"/>
    </row>
    <row r="434" spans="2:7" ht="15" customHeight="1">
      <c r="B434" s="10"/>
      <c r="C434" s="11"/>
      <c r="D434" s="11"/>
      <c r="E434" s="10"/>
      <c r="F434" s="10"/>
      <c r="G434" s="15"/>
    </row>
    <row r="435" spans="2:7" ht="15" customHeight="1">
      <c r="B435" s="10"/>
      <c r="C435" s="11"/>
      <c r="D435" s="11"/>
      <c r="E435" s="10"/>
      <c r="F435" s="10"/>
      <c r="G435" s="15"/>
    </row>
    <row r="436" spans="2:7" ht="15" customHeight="1">
      <c r="B436" s="10"/>
      <c r="C436" s="11"/>
      <c r="D436" s="11"/>
      <c r="E436" s="10"/>
      <c r="F436" s="10"/>
      <c r="G436" s="15"/>
    </row>
    <row r="437" spans="2:7" ht="15" customHeight="1">
      <c r="B437" s="10"/>
      <c r="C437" s="11"/>
      <c r="D437" s="11"/>
      <c r="E437" s="10"/>
      <c r="F437" s="10"/>
      <c r="G437" s="15"/>
    </row>
    <row r="438" spans="2:7" ht="15" customHeight="1">
      <c r="B438" s="10"/>
      <c r="C438" s="11"/>
      <c r="D438" s="11"/>
      <c r="E438" s="10"/>
      <c r="F438" s="10"/>
      <c r="G438" s="15"/>
    </row>
    <row r="439" spans="2:7" ht="15" customHeight="1">
      <c r="B439" s="10"/>
      <c r="C439" s="11"/>
      <c r="D439" s="11"/>
      <c r="E439" s="10"/>
      <c r="F439" s="10"/>
      <c r="G439" s="15"/>
    </row>
    <row r="440" spans="2:7" ht="15" customHeight="1">
      <c r="B440" s="10"/>
      <c r="C440" s="11"/>
      <c r="D440" s="11"/>
      <c r="E440" s="10"/>
      <c r="F440" s="10"/>
      <c r="G440" s="15"/>
    </row>
    <row r="441" spans="2:7" ht="15" customHeight="1">
      <c r="B441" s="10"/>
      <c r="C441" s="11"/>
      <c r="D441" s="11"/>
      <c r="E441" s="10"/>
      <c r="F441" s="10"/>
      <c r="G441" s="15"/>
    </row>
    <row r="442" spans="2:7" ht="15" customHeight="1">
      <c r="B442" s="10"/>
      <c r="C442" s="11"/>
      <c r="D442" s="11"/>
      <c r="E442" s="10"/>
      <c r="F442" s="10"/>
      <c r="G442" s="15"/>
    </row>
    <row r="443" spans="2:7" ht="15" customHeight="1">
      <c r="B443" s="10"/>
      <c r="C443" s="11"/>
      <c r="D443" s="11"/>
      <c r="E443" s="10"/>
      <c r="F443" s="10"/>
      <c r="G443" s="15"/>
    </row>
    <row r="444" spans="2:7" ht="15" customHeight="1">
      <c r="B444" s="10"/>
      <c r="C444" s="11"/>
      <c r="D444" s="11"/>
      <c r="E444" s="10"/>
      <c r="F444" s="10"/>
      <c r="G444" s="15"/>
    </row>
    <row r="445" spans="2:7" ht="15" customHeight="1">
      <c r="B445" s="10"/>
      <c r="C445" s="11"/>
      <c r="D445" s="11"/>
      <c r="E445" s="10"/>
      <c r="F445" s="10"/>
      <c r="G445" s="15"/>
    </row>
    <row r="446" spans="2:7" ht="15" customHeight="1">
      <c r="B446" s="10"/>
      <c r="C446" s="11"/>
      <c r="D446" s="11"/>
      <c r="E446" s="10"/>
      <c r="F446" s="10"/>
      <c r="G446" s="15"/>
    </row>
    <row r="447" spans="2:7" ht="15" customHeight="1">
      <c r="B447" s="10"/>
      <c r="C447" s="11"/>
      <c r="D447" s="11"/>
      <c r="E447" s="10"/>
      <c r="F447" s="10"/>
      <c r="G447" s="15"/>
    </row>
    <row r="448" spans="2:7" ht="15" customHeight="1">
      <c r="B448" s="10"/>
      <c r="C448" s="11"/>
      <c r="D448" s="11"/>
      <c r="E448" s="10"/>
      <c r="F448" s="10"/>
      <c r="G448" s="15"/>
    </row>
    <row r="449" spans="2:7" ht="15" customHeight="1">
      <c r="B449" s="10"/>
      <c r="C449" s="11"/>
      <c r="D449" s="11"/>
      <c r="E449" s="10"/>
      <c r="F449" s="10"/>
      <c r="G449" s="15"/>
    </row>
    <row r="450" spans="2:7" ht="15" customHeight="1">
      <c r="B450" s="10"/>
      <c r="C450" s="11"/>
      <c r="D450" s="11"/>
      <c r="E450" s="10"/>
      <c r="F450" s="10"/>
      <c r="G450" s="15"/>
    </row>
    <row r="451" spans="2:7" ht="15" customHeight="1">
      <c r="B451" s="10"/>
      <c r="C451" s="11"/>
      <c r="D451" s="11"/>
      <c r="E451" s="10"/>
      <c r="F451" s="10"/>
      <c r="G451" s="15"/>
    </row>
    <row r="452" spans="2:7" ht="15" customHeight="1">
      <c r="B452" s="10"/>
      <c r="C452" s="11"/>
      <c r="D452" s="11"/>
      <c r="E452" s="10"/>
      <c r="F452" s="10"/>
      <c r="G452" s="15"/>
    </row>
    <row r="453" spans="2:7" ht="15" customHeight="1">
      <c r="B453" s="10"/>
      <c r="C453" s="11"/>
      <c r="D453" s="11"/>
      <c r="E453" s="10"/>
      <c r="F453" s="10"/>
      <c r="G453" s="15"/>
    </row>
    <row r="454" spans="2:7" ht="15" customHeight="1">
      <c r="B454" s="10"/>
      <c r="C454" s="11"/>
      <c r="D454" s="11"/>
      <c r="E454" s="10"/>
      <c r="F454" s="10"/>
      <c r="G454" s="15"/>
    </row>
    <row r="455" spans="2:7" ht="15" customHeight="1">
      <c r="B455" s="10"/>
      <c r="C455" s="11"/>
      <c r="D455" s="11"/>
      <c r="E455" s="10"/>
      <c r="F455" s="10"/>
      <c r="G455" s="15"/>
    </row>
    <row r="456" spans="2:7" ht="15" customHeight="1">
      <c r="B456" s="10"/>
      <c r="C456" s="11"/>
      <c r="D456" s="11"/>
      <c r="E456" s="10"/>
      <c r="F456" s="10"/>
      <c r="G456" s="15"/>
    </row>
    <row r="457" spans="2:7" ht="15" customHeight="1">
      <c r="B457" s="10"/>
      <c r="C457" s="11"/>
      <c r="D457" s="11"/>
      <c r="E457" s="10"/>
      <c r="F457" s="10"/>
      <c r="G457" s="15"/>
    </row>
    <row r="458" spans="2:7" ht="15" customHeight="1">
      <c r="B458" s="10"/>
      <c r="C458" s="11"/>
      <c r="D458" s="11"/>
      <c r="E458" s="10"/>
      <c r="F458" s="10"/>
      <c r="G458" s="15"/>
    </row>
    <row r="459" spans="2:7" ht="15" customHeight="1">
      <c r="B459" s="10"/>
      <c r="C459" s="11"/>
      <c r="D459" s="11"/>
      <c r="E459" s="10"/>
      <c r="F459" s="10"/>
      <c r="G459" s="15"/>
    </row>
    <row r="460" spans="2:7" ht="15" customHeight="1">
      <c r="B460" s="10"/>
      <c r="C460" s="11"/>
      <c r="D460" s="11"/>
      <c r="E460" s="10"/>
      <c r="F460" s="10"/>
      <c r="G460" s="15"/>
    </row>
    <row r="461" spans="2:7" ht="15" customHeight="1">
      <c r="B461" s="10"/>
      <c r="C461" s="11"/>
      <c r="D461" s="11"/>
      <c r="E461" s="10"/>
      <c r="F461" s="10"/>
      <c r="G461" s="15"/>
    </row>
    <row r="462" spans="2:7" ht="15" customHeight="1">
      <c r="B462" s="10"/>
      <c r="C462" s="11"/>
      <c r="D462" s="11"/>
      <c r="E462" s="10"/>
      <c r="F462" s="10"/>
      <c r="G462" s="15"/>
    </row>
    <row r="463" spans="2:7" ht="15" customHeight="1">
      <c r="B463" s="10"/>
      <c r="C463" s="11"/>
      <c r="D463" s="11"/>
      <c r="E463" s="10"/>
      <c r="F463" s="10"/>
      <c r="G463" s="15"/>
    </row>
    <row r="464" spans="2:7" ht="15" customHeight="1">
      <c r="B464" s="10"/>
      <c r="C464" s="11"/>
      <c r="D464" s="11"/>
      <c r="E464" s="10"/>
      <c r="F464" s="10"/>
      <c r="G464" s="15"/>
    </row>
    <row r="465" spans="2:7" ht="15" customHeight="1">
      <c r="B465" s="10"/>
      <c r="C465" s="11"/>
      <c r="D465" s="11"/>
      <c r="E465" s="10"/>
      <c r="F465" s="10"/>
      <c r="G465" s="15"/>
    </row>
    <row r="466" spans="2:7" ht="15" customHeight="1">
      <c r="B466" s="10"/>
      <c r="C466" s="11"/>
      <c r="D466" s="11"/>
      <c r="E466" s="10"/>
      <c r="F466" s="10"/>
      <c r="G466" s="15"/>
    </row>
    <row r="467" spans="2:7" ht="15" customHeight="1">
      <c r="B467" s="10"/>
      <c r="C467" s="11"/>
      <c r="D467" s="11"/>
      <c r="E467" s="10"/>
      <c r="F467" s="10"/>
      <c r="G467" s="15"/>
    </row>
    <row r="468" spans="2:7" ht="15" customHeight="1">
      <c r="B468" s="10"/>
      <c r="C468" s="11"/>
      <c r="D468" s="11"/>
      <c r="E468" s="10"/>
      <c r="F468" s="10"/>
      <c r="G468" s="15"/>
    </row>
    <row r="469" spans="2:7" ht="15" customHeight="1">
      <c r="B469" s="10"/>
      <c r="C469" s="11"/>
      <c r="D469" s="11"/>
      <c r="E469" s="10"/>
      <c r="F469" s="10"/>
      <c r="G469" s="15"/>
    </row>
    <row r="470" spans="2:7" ht="15" customHeight="1">
      <c r="B470" s="10"/>
      <c r="C470" s="11"/>
      <c r="D470" s="11"/>
      <c r="E470" s="10"/>
      <c r="F470" s="10"/>
      <c r="G470" s="15"/>
    </row>
    <row r="471" spans="2:7" ht="15" customHeight="1">
      <c r="B471" s="10"/>
      <c r="C471" s="11"/>
      <c r="D471" s="11"/>
      <c r="E471" s="10"/>
      <c r="F471" s="10"/>
      <c r="G471" s="15"/>
    </row>
    <row r="472" spans="2:7" ht="15" customHeight="1">
      <c r="B472" s="10"/>
      <c r="C472" s="11"/>
      <c r="D472" s="11"/>
      <c r="E472" s="10"/>
      <c r="F472" s="10"/>
      <c r="G472" s="15"/>
    </row>
    <row r="473" spans="2:7" ht="15" customHeight="1">
      <c r="B473" s="10"/>
      <c r="C473" s="11"/>
      <c r="D473" s="11"/>
      <c r="E473" s="10"/>
      <c r="F473" s="10"/>
      <c r="G473" s="15"/>
    </row>
    <row r="474" spans="2:7" ht="15" customHeight="1">
      <c r="B474" s="10"/>
      <c r="C474" s="11"/>
      <c r="D474" s="11"/>
      <c r="E474" s="10"/>
      <c r="F474" s="10"/>
      <c r="G474" s="15"/>
    </row>
    <row r="475" spans="2:7" ht="15" customHeight="1">
      <c r="B475" s="10"/>
      <c r="C475" s="11"/>
      <c r="D475" s="11"/>
      <c r="E475" s="10"/>
      <c r="F475" s="10"/>
      <c r="G475" s="15"/>
    </row>
    <row r="476" spans="2:7" ht="15" customHeight="1">
      <c r="B476" s="10"/>
      <c r="C476" s="11"/>
      <c r="D476" s="11"/>
      <c r="E476" s="10"/>
      <c r="F476" s="10"/>
      <c r="G476" s="15"/>
    </row>
    <row r="477" spans="2:7" ht="15" customHeight="1">
      <c r="B477" s="10"/>
      <c r="C477" s="11"/>
      <c r="D477" s="11"/>
      <c r="E477" s="10"/>
      <c r="F477" s="10"/>
      <c r="G477" s="15"/>
    </row>
    <row r="478" spans="2:7" ht="15" customHeight="1">
      <c r="B478" s="10"/>
      <c r="C478" s="11"/>
      <c r="D478" s="11"/>
      <c r="E478" s="10"/>
      <c r="F478" s="10"/>
      <c r="G478" s="15"/>
    </row>
    <row r="479" spans="2:7" ht="15" customHeight="1">
      <c r="B479" s="10"/>
      <c r="C479" s="11"/>
      <c r="D479" s="11"/>
      <c r="E479" s="10"/>
      <c r="F479" s="10"/>
      <c r="G479" s="15"/>
    </row>
    <row r="480" spans="2:7" ht="15" customHeight="1">
      <c r="B480" s="10"/>
      <c r="C480" s="11"/>
      <c r="D480" s="11"/>
      <c r="E480" s="10"/>
      <c r="F480" s="10"/>
      <c r="G480" s="15"/>
    </row>
    <row r="481" spans="2:7" ht="15" customHeight="1">
      <c r="B481" s="10"/>
      <c r="C481" s="11"/>
      <c r="D481" s="11"/>
      <c r="E481" s="10"/>
      <c r="F481" s="10"/>
      <c r="G481" s="15"/>
    </row>
    <row r="482" spans="2:7" ht="15" customHeight="1">
      <c r="B482" s="10"/>
      <c r="C482" s="11"/>
      <c r="D482" s="11"/>
      <c r="E482" s="10"/>
      <c r="F482" s="10"/>
      <c r="G482" s="15"/>
    </row>
    <row r="483" spans="2:7" ht="15" customHeight="1">
      <c r="B483" s="10"/>
      <c r="C483" s="11"/>
      <c r="D483" s="11"/>
      <c r="E483" s="10"/>
      <c r="F483" s="10"/>
      <c r="G483" s="15"/>
    </row>
    <row r="484" spans="2:7" ht="15" customHeight="1">
      <c r="B484" s="10"/>
      <c r="C484" s="11"/>
      <c r="D484" s="11"/>
      <c r="E484" s="10"/>
      <c r="F484" s="10"/>
      <c r="G484" s="15"/>
    </row>
    <row r="485" spans="2:7" ht="15" customHeight="1">
      <c r="B485" s="10"/>
      <c r="C485" s="11"/>
      <c r="D485" s="11"/>
      <c r="E485" s="10"/>
      <c r="F485" s="10"/>
      <c r="G485" s="15"/>
    </row>
    <row r="486" spans="2:7" ht="15" customHeight="1">
      <c r="B486" s="10"/>
      <c r="C486" s="11"/>
      <c r="D486" s="11"/>
      <c r="E486" s="10"/>
      <c r="F486" s="10"/>
      <c r="G486" s="15"/>
    </row>
    <row r="487" spans="2:7" ht="15" customHeight="1">
      <c r="B487" s="10"/>
      <c r="C487" s="11"/>
      <c r="D487" s="11"/>
      <c r="E487" s="10"/>
      <c r="F487" s="10"/>
      <c r="G487" s="15"/>
    </row>
    <row r="488" spans="2:7" ht="15" customHeight="1">
      <c r="B488" s="10"/>
      <c r="C488" s="11"/>
      <c r="D488" s="11"/>
      <c r="E488" s="10"/>
      <c r="F488" s="10"/>
      <c r="G488" s="15"/>
    </row>
    <row r="489" spans="2:7" ht="15" customHeight="1">
      <c r="B489" s="10"/>
      <c r="C489" s="11"/>
      <c r="D489" s="11"/>
      <c r="E489" s="10"/>
      <c r="F489" s="10"/>
      <c r="G489" s="15"/>
    </row>
    <row r="490" spans="2:7" ht="15" customHeight="1">
      <c r="B490" s="10"/>
      <c r="C490" s="11"/>
      <c r="D490" s="11"/>
      <c r="E490" s="10"/>
      <c r="F490" s="10"/>
      <c r="G490" s="15"/>
    </row>
    <row r="491" spans="2:7" ht="15" customHeight="1">
      <c r="B491" s="10"/>
      <c r="C491" s="11"/>
      <c r="D491" s="11"/>
      <c r="E491" s="10"/>
      <c r="F491" s="10"/>
      <c r="G491" s="15"/>
    </row>
    <row r="492" spans="2:7" ht="15" customHeight="1">
      <c r="B492" s="10"/>
      <c r="C492" s="11"/>
      <c r="D492" s="11"/>
      <c r="E492" s="10"/>
      <c r="F492" s="10"/>
      <c r="G492" s="15"/>
    </row>
    <row r="493" spans="2:7" ht="15" customHeight="1">
      <c r="B493" s="10"/>
      <c r="C493" s="11"/>
      <c r="D493" s="11"/>
      <c r="E493" s="10"/>
      <c r="F493" s="10"/>
      <c r="G493" s="15"/>
    </row>
    <row r="494" spans="2:7" ht="15" customHeight="1">
      <c r="B494" s="10"/>
      <c r="C494" s="11"/>
      <c r="D494" s="11"/>
      <c r="E494" s="10"/>
      <c r="F494" s="10"/>
      <c r="G494" s="15"/>
    </row>
    <row r="495" spans="2:7" ht="15" customHeight="1">
      <c r="B495" s="10"/>
      <c r="C495" s="11"/>
      <c r="D495" s="11"/>
      <c r="E495" s="10"/>
      <c r="F495" s="10"/>
      <c r="G495" s="15"/>
    </row>
    <row r="496" spans="2:7" ht="15" customHeight="1">
      <c r="B496" s="10"/>
      <c r="C496" s="11"/>
      <c r="D496" s="11"/>
      <c r="E496" s="10"/>
      <c r="F496" s="10"/>
      <c r="G496" s="15"/>
    </row>
    <row r="497" spans="2:7" ht="15" customHeight="1">
      <c r="B497" s="10"/>
      <c r="C497" s="11"/>
      <c r="D497" s="11"/>
      <c r="E497" s="10"/>
      <c r="F497" s="10"/>
      <c r="G497" s="15"/>
    </row>
    <row r="498" spans="2:7" ht="15" customHeight="1">
      <c r="B498" s="10"/>
      <c r="C498" s="11"/>
      <c r="D498" s="11"/>
      <c r="E498" s="10"/>
      <c r="F498" s="10"/>
      <c r="G498" s="15"/>
    </row>
    <row r="499" spans="2:7" ht="15" customHeight="1">
      <c r="B499" s="10"/>
      <c r="C499" s="11"/>
      <c r="D499" s="11"/>
      <c r="E499" s="10"/>
      <c r="F499" s="10"/>
      <c r="G499" s="15"/>
    </row>
    <row r="500" spans="2:7" ht="15" customHeight="1">
      <c r="B500" s="10"/>
      <c r="C500" s="11"/>
      <c r="D500" s="11"/>
      <c r="E500" s="10"/>
      <c r="F500" s="10"/>
      <c r="G500" s="15"/>
    </row>
    <row r="501" spans="2:7" ht="15" customHeight="1">
      <c r="B501" s="10"/>
      <c r="C501" s="11"/>
      <c r="D501" s="11"/>
      <c r="E501" s="10"/>
      <c r="F501" s="10"/>
      <c r="G501" s="15"/>
    </row>
    <row r="502" spans="2:7" ht="15" customHeight="1">
      <c r="B502" s="10"/>
      <c r="C502" s="11"/>
      <c r="D502" s="11"/>
      <c r="E502" s="10"/>
      <c r="F502" s="10"/>
      <c r="G502" s="15"/>
    </row>
    <row r="503" spans="2:7" ht="15" customHeight="1">
      <c r="B503" s="10"/>
      <c r="C503" s="11"/>
      <c r="D503" s="11"/>
      <c r="E503" s="10"/>
      <c r="F503" s="10"/>
      <c r="G503" s="15"/>
    </row>
    <row r="504" spans="2:7" ht="15" customHeight="1">
      <c r="B504" s="10"/>
      <c r="C504" s="11"/>
      <c r="D504" s="11"/>
      <c r="E504" s="10"/>
      <c r="F504" s="10"/>
      <c r="G504" s="15"/>
    </row>
    <row r="505" spans="2:7" ht="15" customHeight="1">
      <c r="B505" s="10"/>
      <c r="C505" s="11"/>
      <c r="D505" s="11"/>
      <c r="E505" s="10"/>
      <c r="F505" s="10"/>
      <c r="G505" s="15"/>
    </row>
    <row r="506" spans="2:7" ht="15" customHeight="1">
      <c r="B506" s="10"/>
      <c r="C506" s="11"/>
      <c r="D506" s="11"/>
      <c r="E506" s="10"/>
      <c r="F506" s="10"/>
      <c r="G506" s="15"/>
    </row>
    <row r="507" spans="2:7" ht="15" customHeight="1">
      <c r="B507" s="10"/>
      <c r="C507" s="11"/>
      <c r="D507" s="11"/>
      <c r="E507" s="10"/>
      <c r="F507" s="10"/>
      <c r="G507" s="15"/>
    </row>
    <row r="508" spans="2:7" ht="15" customHeight="1">
      <c r="B508" s="10"/>
      <c r="C508" s="11"/>
      <c r="D508" s="11"/>
      <c r="E508" s="10"/>
      <c r="F508" s="10"/>
      <c r="G508" s="15"/>
    </row>
    <row r="509" spans="2:7" ht="15" customHeight="1">
      <c r="B509" s="10"/>
      <c r="C509" s="11"/>
      <c r="D509" s="11"/>
      <c r="E509" s="10"/>
      <c r="F509" s="10"/>
      <c r="G509" s="15"/>
    </row>
    <row r="510" spans="2:7" ht="15" customHeight="1">
      <c r="B510" s="10"/>
      <c r="C510" s="11"/>
      <c r="D510" s="11"/>
      <c r="E510" s="10"/>
      <c r="F510" s="10"/>
      <c r="G510" s="15"/>
    </row>
    <row r="511" spans="2:7" ht="15" customHeight="1">
      <c r="B511" s="10"/>
      <c r="C511" s="11"/>
      <c r="D511" s="11"/>
      <c r="E511" s="10"/>
      <c r="F511" s="10"/>
      <c r="G511" s="15"/>
    </row>
    <row r="512" spans="2:7" ht="15" customHeight="1">
      <c r="B512" s="10"/>
      <c r="C512" s="11"/>
      <c r="D512" s="11"/>
      <c r="E512" s="10"/>
      <c r="F512" s="10"/>
      <c r="G512" s="15"/>
    </row>
    <row r="513" spans="2:7" ht="15" customHeight="1">
      <c r="B513" s="10"/>
      <c r="C513" s="11"/>
      <c r="D513" s="11"/>
      <c r="E513" s="10"/>
      <c r="F513" s="10"/>
      <c r="G513" s="15"/>
    </row>
    <row r="514" spans="2:7" ht="15" customHeight="1">
      <c r="B514" s="10"/>
      <c r="C514" s="11"/>
      <c r="D514" s="11"/>
      <c r="E514" s="10"/>
      <c r="F514" s="10"/>
      <c r="G514" s="15"/>
    </row>
    <row r="515" spans="2:7" ht="15" customHeight="1">
      <c r="B515" s="10"/>
      <c r="C515" s="11"/>
      <c r="D515" s="11"/>
      <c r="E515" s="10"/>
      <c r="F515" s="10"/>
      <c r="G515" s="15"/>
    </row>
    <row r="516" spans="2:7" ht="15" customHeight="1">
      <c r="B516" s="10"/>
      <c r="C516" s="11"/>
      <c r="D516" s="11"/>
      <c r="E516" s="10"/>
      <c r="F516" s="10"/>
      <c r="G516" s="15"/>
    </row>
    <row r="517" spans="2:7" ht="15" customHeight="1">
      <c r="B517" s="10"/>
      <c r="C517" s="11"/>
      <c r="D517" s="11"/>
      <c r="E517" s="10"/>
      <c r="F517" s="10"/>
      <c r="G517" s="15"/>
    </row>
    <row r="518" spans="2:7" ht="15" customHeight="1">
      <c r="B518" s="10"/>
      <c r="C518" s="11"/>
      <c r="D518" s="11"/>
      <c r="E518" s="10"/>
      <c r="F518" s="10"/>
      <c r="G518" s="15"/>
    </row>
    <row r="519" spans="2:7" ht="15" customHeight="1">
      <c r="B519" s="10"/>
      <c r="C519" s="11"/>
      <c r="D519" s="11"/>
      <c r="E519" s="10"/>
      <c r="F519" s="10"/>
      <c r="G519" s="15"/>
    </row>
    <row r="520" spans="2:7" ht="15" customHeight="1">
      <c r="B520" s="10"/>
      <c r="C520" s="11"/>
      <c r="D520" s="11"/>
      <c r="E520" s="10"/>
      <c r="F520" s="10"/>
      <c r="G520" s="15"/>
    </row>
    <row r="521" spans="2:7" ht="15" customHeight="1">
      <c r="B521" s="10"/>
      <c r="C521" s="11"/>
      <c r="D521" s="11"/>
      <c r="E521" s="10"/>
      <c r="F521" s="10"/>
      <c r="G521" s="15"/>
    </row>
    <row r="522" spans="2:7" ht="15" customHeight="1">
      <c r="B522" s="10"/>
      <c r="C522" s="11"/>
      <c r="D522" s="11"/>
      <c r="E522" s="10"/>
      <c r="F522" s="10"/>
      <c r="G522" s="15"/>
    </row>
    <row r="523" spans="2:7" ht="15" customHeight="1">
      <c r="B523" s="10"/>
      <c r="C523" s="11"/>
      <c r="D523" s="11"/>
      <c r="E523" s="10"/>
      <c r="F523" s="10"/>
      <c r="G523" s="15"/>
    </row>
    <row r="524" spans="2:7" ht="15" customHeight="1">
      <c r="B524" s="10"/>
      <c r="C524" s="11"/>
      <c r="D524" s="11"/>
      <c r="E524" s="10"/>
      <c r="F524" s="10"/>
      <c r="G524" s="15"/>
    </row>
    <row r="525" spans="2:7" ht="15" customHeight="1">
      <c r="B525" s="10"/>
      <c r="C525" s="11"/>
      <c r="D525" s="11"/>
      <c r="E525" s="10"/>
      <c r="F525" s="10"/>
      <c r="G525" s="15"/>
    </row>
    <row r="526" spans="2:7" ht="15" customHeight="1">
      <c r="B526" s="10"/>
      <c r="C526" s="11"/>
      <c r="D526" s="11"/>
      <c r="E526" s="10"/>
      <c r="F526" s="10"/>
      <c r="G526" s="15"/>
    </row>
    <row r="527" spans="2:7" ht="15" customHeight="1">
      <c r="B527" s="10"/>
      <c r="C527" s="11"/>
      <c r="D527" s="11"/>
      <c r="E527" s="10"/>
      <c r="F527" s="10"/>
      <c r="G527" s="15"/>
    </row>
    <row r="528" spans="2:7" ht="15" customHeight="1">
      <c r="B528" s="10"/>
      <c r="C528" s="11"/>
      <c r="D528" s="11"/>
      <c r="E528" s="10"/>
      <c r="F528" s="10"/>
      <c r="G528" s="15"/>
    </row>
    <row r="529" spans="2:7" ht="15" customHeight="1">
      <c r="B529" s="10"/>
      <c r="C529" s="11"/>
      <c r="D529" s="11"/>
      <c r="E529" s="10"/>
      <c r="F529" s="10"/>
      <c r="G529" s="15"/>
    </row>
    <row r="530" spans="2:7" ht="15" customHeight="1">
      <c r="B530" s="10"/>
      <c r="C530" s="11"/>
      <c r="D530" s="11"/>
      <c r="E530" s="10"/>
      <c r="F530" s="10"/>
      <c r="G530" s="15"/>
    </row>
    <row r="531" spans="2:7" ht="15" customHeight="1">
      <c r="B531" s="10"/>
      <c r="C531" s="11"/>
      <c r="D531" s="11"/>
      <c r="E531" s="10"/>
      <c r="F531" s="10"/>
      <c r="G531" s="15"/>
    </row>
    <row r="532" spans="2:7" ht="15" customHeight="1">
      <c r="B532" s="10"/>
      <c r="C532" s="11"/>
      <c r="D532" s="11"/>
      <c r="E532" s="10"/>
      <c r="F532" s="10"/>
      <c r="G532" s="15"/>
    </row>
    <row r="533" spans="2:7" ht="15" customHeight="1">
      <c r="B533" s="10"/>
      <c r="C533" s="11"/>
      <c r="D533" s="11"/>
      <c r="E533" s="10"/>
      <c r="F533" s="10"/>
      <c r="G533" s="15"/>
    </row>
    <row r="534" spans="2:7" ht="15" customHeight="1">
      <c r="B534" s="10"/>
      <c r="C534" s="11"/>
      <c r="D534" s="11"/>
      <c r="E534" s="10"/>
      <c r="F534" s="10"/>
      <c r="G534" s="15"/>
    </row>
    <row r="535" spans="2:7" ht="15" customHeight="1">
      <c r="B535" s="10"/>
      <c r="C535" s="11"/>
      <c r="D535" s="11"/>
      <c r="E535" s="10"/>
      <c r="F535" s="10"/>
      <c r="G535" s="15"/>
    </row>
    <row r="536" spans="2:7" ht="15" customHeight="1">
      <c r="B536" s="10"/>
      <c r="C536" s="11"/>
      <c r="D536" s="11"/>
      <c r="E536" s="10"/>
      <c r="F536" s="10"/>
      <c r="G536" s="15"/>
    </row>
    <row r="537" spans="2:7" ht="15" customHeight="1">
      <c r="B537" s="10"/>
      <c r="C537" s="11"/>
      <c r="D537" s="11"/>
      <c r="E537" s="10"/>
      <c r="F537" s="10"/>
      <c r="G537" s="15"/>
    </row>
    <row r="538" spans="2:7" ht="15" customHeight="1">
      <c r="B538" s="10"/>
      <c r="C538" s="11"/>
      <c r="D538" s="11"/>
      <c r="E538" s="10"/>
      <c r="F538" s="10"/>
      <c r="G538" s="15"/>
    </row>
    <row r="539" spans="2:7" ht="15" customHeight="1">
      <c r="B539" s="10"/>
      <c r="C539" s="11"/>
      <c r="D539" s="11"/>
      <c r="E539" s="10"/>
      <c r="F539" s="10"/>
      <c r="G539" s="15"/>
    </row>
    <row r="540" spans="2:7" ht="15" customHeight="1">
      <c r="B540" s="10"/>
      <c r="C540" s="11"/>
      <c r="D540" s="11"/>
      <c r="E540" s="10"/>
      <c r="F540" s="10"/>
      <c r="G540" s="15"/>
    </row>
    <row r="541" spans="2:7" ht="15" customHeight="1">
      <c r="B541" s="10"/>
      <c r="C541" s="11"/>
      <c r="D541" s="11"/>
      <c r="E541" s="10"/>
      <c r="F541" s="10"/>
      <c r="G541" s="15"/>
    </row>
    <row r="542" spans="2:7" ht="15" customHeight="1">
      <c r="B542" s="10"/>
      <c r="C542" s="11"/>
      <c r="D542" s="11"/>
      <c r="E542" s="10"/>
      <c r="F542" s="10"/>
      <c r="G542" s="15"/>
    </row>
    <row r="543" spans="2:7" ht="15" customHeight="1">
      <c r="B543" s="10"/>
      <c r="C543" s="11"/>
      <c r="D543" s="11"/>
      <c r="E543" s="10"/>
      <c r="F543" s="10"/>
      <c r="G543" s="15"/>
    </row>
    <row r="544" spans="2:7" ht="15" customHeight="1">
      <c r="B544" s="10"/>
      <c r="C544" s="11"/>
      <c r="D544" s="11"/>
      <c r="E544" s="10"/>
      <c r="F544" s="10"/>
      <c r="G544" s="15"/>
    </row>
    <row r="545" spans="2:7" ht="15" customHeight="1">
      <c r="B545" s="10"/>
      <c r="C545" s="11"/>
      <c r="D545" s="11"/>
      <c r="E545" s="10"/>
      <c r="F545" s="10"/>
      <c r="G545" s="15"/>
    </row>
    <row r="546" spans="2:7" ht="15" customHeight="1">
      <c r="B546" s="10"/>
      <c r="C546" s="11"/>
      <c r="D546" s="11"/>
      <c r="E546" s="10"/>
      <c r="F546" s="10"/>
      <c r="G546" s="15"/>
    </row>
    <row r="547" spans="2:7" ht="15" customHeight="1">
      <c r="B547" s="10"/>
      <c r="C547" s="11"/>
      <c r="D547" s="11"/>
      <c r="E547" s="10"/>
      <c r="F547" s="10"/>
      <c r="G547" s="15"/>
    </row>
    <row r="548" spans="2:7" ht="15" customHeight="1">
      <c r="B548" s="10"/>
      <c r="C548" s="11"/>
      <c r="D548" s="11"/>
      <c r="E548" s="10"/>
      <c r="F548" s="10"/>
      <c r="G548" s="15"/>
    </row>
    <row r="549" spans="2:7" ht="15" customHeight="1">
      <c r="B549" s="10"/>
      <c r="C549" s="11"/>
      <c r="D549" s="11"/>
      <c r="E549" s="10"/>
      <c r="F549" s="10"/>
      <c r="G549" s="15"/>
    </row>
    <row r="550" spans="2:7" ht="15" customHeight="1">
      <c r="B550" s="10"/>
      <c r="C550" s="11"/>
      <c r="D550" s="11"/>
      <c r="E550" s="10"/>
      <c r="F550" s="10"/>
      <c r="G550" s="15"/>
    </row>
    <row r="551" spans="2:7" ht="15" customHeight="1">
      <c r="B551" s="10"/>
      <c r="C551" s="11"/>
      <c r="D551" s="11"/>
      <c r="E551" s="10"/>
      <c r="F551" s="10"/>
      <c r="G551" s="15"/>
    </row>
    <row r="552" spans="2:7" ht="15" customHeight="1">
      <c r="B552" s="10"/>
      <c r="C552" s="11"/>
      <c r="D552" s="11"/>
      <c r="E552" s="10"/>
      <c r="F552" s="10"/>
      <c r="G552" s="15"/>
    </row>
    <row r="553" spans="2:7" ht="15" customHeight="1">
      <c r="B553" s="10"/>
      <c r="C553" s="11"/>
      <c r="D553" s="11"/>
      <c r="E553" s="10"/>
      <c r="F553" s="10"/>
      <c r="G553" s="15"/>
    </row>
    <row r="554" spans="2:7" ht="15" customHeight="1">
      <c r="B554" s="10"/>
      <c r="C554" s="11"/>
      <c r="D554" s="11"/>
      <c r="E554" s="10"/>
      <c r="F554" s="10"/>
      <c r="G554" s="15"/>
    </row>
    <row r="555" spans="2:7" ht="15" customHeight="1">
      <c r="B555" s="10"/>
      <c r="C555" s="11"/>
      <c r="D555" s="11"/>
      <c r="E555" s="10"/>
      <c r="F555" s="10"/>
      <c r="G555" s="15"/>
    </row>
    <row r="556" spans="2:7" ht="15" customHeight="1">
      <c r="B556" s="10"/>
      <c r="C556" s="11"/>
      <c r="D556" s="11"/>
      <c r="E556" s="10"/>
      <c r="F556" s="10"/>
      <c r="G556" s="15"/>
    </row>
    <row r="557" spans="2:7" ht="15" customHeight="1">
      <c r="B557" s="10"/>
      <c r="C557" s="11"/>
      <c r="D557" s="11"/>
      <c r="E557" s="10"/>
      <c r="F557" s="10"/>
      <c r="G557" s="15"/>
    </row>
    <row r="558" spans="2:7" ht="15" customHeight="1">
      <c r="B558" s="10"/>
      <c r="C558" s="11"/>
      <c r="D558" s="11"/>
      <c r="E558" s="10"/>
      <c r="F558" s="10"/>
      <c r="G558" s="15"/>
    </row>
    <row r="559" spans="2:7" ht="15" customHeight="1">
      <c r="B559" s="10"/>
      <c r="C559" s="11"/>
      <c r="D559" s="11"/>
      <c r="E559" s="10"/>
      <c r="F559" s="10"/>
      <c r="G559" s="15"/>
    </row>
    <row r="560" spans="2:7" ht="15" customHeight="1">
      <c r="B560" s="10"/>
      <c r="C560" s="11"/>
      <c r="D560" s="11"/>
      <c r="E560" s="10"/>
      <c r="F560" s="10"/>
      <c r="G560" s="15"/>
    </row>
    <row r="561" spans="2:7" ht="15" customHeight="1">
      <c r="B561" s="10"/>
      <c r="C561" s="11"/>
      <c r="D561" s="11"/>
      <c r="E561" s="10"/>
      <c r="F561" s="10"/>
      <c r="G561" s="15"/>
    </row>
    <row r="562" spans="2:7" ht="15" customHeight="1">
      <c r="B562" s="10"/>
      <c r="C562" s="11"/>
      <c r="D562" s="11"/>
      <c r="E562" s="10"/>
      <c r="F562" s="10"/>
      <c r="G562" s="15"/>
    </row>
    <row r="563" spans="2:7" ht="15" customHeight="1">
      <c r="B563" s="10"/>
      <c r="C563" s="11"/>
      <c r="D563" s="11"/>
      <c r="E563" s="10"/>
      <c r="F563" s="10"/>
      <c r="G563" s="15"/>
    </row>
    <row r="564" spans="2:7" ht="15" customHeight="1">
      <c r="B564" s="10"/>
      <c r="C564" s="11"/>
      <c r="D564" s="11"/>
      <c r="E564" s="10"/>
      <c r="F564" s="10"/>
      <c r="G564" s="15"/>
    </row>
    <row r="565" spans="2:7" ht="15" customHeight="1">
      <c r="B565" s="10"/>
      <c r="C565" s="11"/>
      <c r="D565" s="11"/>
      <c r="E565" s="10"/>
      <c r="F565" s="10"/>
      <c r="G565" s="15"/>
    </row>
    <row r="566" spans="2:7" ht="15" customHeight="1">
      <c r="B566" s="10"/>
      <c r="C566" s="11"/>
      <c r="D566" s="11"/>
      <c r="E566" s="10"/>
      <c r="F566" s="10"/>
      <c r="G566" s="15"/>
    </row>
    <row r="567" spans="2:7" ht="15" customHeight="1">
      <c r="B567" s="10"/>
      <c r="C567" s="11"/>
      <c r="D567" s="11"/>
      <c r="E567" s="10"/>
      <c r="F567" s="10"/>
      <c r="G567" s="15"/>
    </row>
    <row r="568" spans="2:7" ht="15" customHeight="1">
      <c r="B568" s="10"/>
      <c r="C568" s="11"/>
      <c r="D568" s="11"/>
      <c r="E568" s="10"/>
      <c r="F568" s="10"/>
      <c r="G568" s="15"/>
    </row>
    <row r="569" spans="2:7" ht="15" customHeight="1">
      <c r="B569" s="10"/>
      <c r="C569" s="11"/>
      <c r="D569" s="11"/>
      <c r="E569" s="10"/>
      <c r="F569" s="10"/>
      <c r="G569" s="15"/>
    </row>
    <row r="570" spans="2:7" ht="15" customHeight="1">
      <c r="B570" s="10"/>
      <c r="C570" s="11"/>
      <c r="D570" s="11"/>
      <c r="E570" s="10"/>
      <c r="F570" s="10"/>
      <c r="G570" s="15"/>
    </row>
    <row r="571" spans="2:7" ht="15" customHeight="1">
      <c r="B571" s="10"/>
      <c r="C571" s="11"/>
      <c r="D571" s="11"/>
      <c r="E571" s="10"/>
      <c r="F571" s="10"/>
      <c r="G571" s="15"/>
    </row>
    <row r="572" spans="2:7" ht="15" customHeight="1">
      <c r="B572" s="10"/>
      <c r="C572" s="11"/>
      <c r="D572" s="11"/>
      <c r="E572" s="10"/>
      <c r="F572" s="10"/>
      <c r="G572" s="15"/>
    </row>
    <row r="573" spans="2:7" ht="15" customHeight="1">
      <c r="B573" s="10"/>
      <c r="C573" s="11"/>
      <c r="D573" s="11"/>
      <c r="E573" s="10"/>
      <c r="F573" s="10"/>
      <c r="G573" s="15"/>
    </row>
    <row r="574" spans="2:7" ht="15" customHeight="1">
      <c r="B574" s="10"/>
      <c r="C574" s="11"/>
      <c r="D574" s="11"/>
      <c r="E574" s="10"/>
      <c r="F574" s="10"/>
      <c r="G574" s="15"/>
    </row>
    <row r="575" spans="2:7" ht="15" customHeight="1">
      <c r="B575" s="10"/>
      <c r="C575" s="11"/>
      <c r="D575" s="11"/>
      <c r="E575" s="10"/>
      <c r="F575" s="10"/>
      <c r="G575" s="15"/>
    </row>
    <row r="576" spans="2:7" ht="15" customHeight="1">
      <c r="B576" s="10"/>
      <c r="C576" s="11"/>
      <c r="D576" s="11"/>
      <c r="E576" s="10"/>
      <c r="F576" s="10"/>
      <c r="G576" s="15"/>
    </row>
    <row r="577" spans="2:7" ht="15" customHeight="1">
      <c r="B577" s="10"/>
      <c r="C577" s="11"/>
      <c r="D577" s="11"/>
      <c r="E577" s="10"/>
      <c r="F577" s="10"/>
      <c r="G577" s="15"/>
    </row>
    <row r="578" spans="2:7" ht="15" customHeight="1">
      <c r="B578" s="10"/>
      <c r="C578" s="11"/>
      <c r="D578" s="11"/>
      <c r="E578" s="10"/>
      <c r="F578" s="10"/>
      <c r="G578" s="15"/>
    </row>
    <row r="579" spans="2:7" ht="15" customHeight="1">
      <c r="B579" s="10"/>
      <c r="C579" s="11"/>
      <c r="D579" s="11"/>
      <c r="E579" s="10"/>
      <c r="F579" s="10"/>
      <c r="G579" s="15"/>
    </row>
    <row r="580" spans="2:7" ht="15" customHeight="1">
      <c r="B580" s="10"/>
      <c r="C580" s="11"/>
      <c r="D580" s="11"/>
      <c r="E580" s="10"/>
      <c r="F580" s="10"/>
      <c r="G580" s="15"/>
    </row>
    <row r="581" spans="2:7" ht="15" customHeight="1">
      <c r="B581" s="10"/>
      <c r="C581" s="11"/>
      <c r="D581" s="11"/>
      <c r="E581" s="10"/>
      <c r="F581" s="10"/>
      <c r="G581" s="15"/>
    </row>
    <row r="582" spans="2:7" ht="15" customHeight="1">
      <c r="B582" s="10"/>
      <c r="C582" s="11"/>
      <c r="D582" s="11"/>
      <c r="E582" s="10"/>
      <c r="F582" s="10"/>
      <c r="G582" s="15"/>
    </row>
    <row r="583" spans="2:7" ht="15" customHeight="1">
      <c r="B583" s="10"/>
      <c r="C583" s="11"/>
      <c r="D583" s="11"/>
      <c r="E583" s="10"/>
      <c r="F583" s="10"/>
      <c r="G583" s="15"/>
    </row>
    <row r="584" spans="2:7" ht="15" customHeight="1">
      <c r="B584" s="10"/>
      <c r="C584" s="11"/>
      <c r="D584" s="11"/>
      <c r="E584" s="10"/>
      <c r="F584" s="10"/>
      <c r="G584" s="15"/>
    </row>
    <row r="585" spans="2:7" ht="15" customHeight="1">
      <c r="B585" s="10"/>
      <c r="C585" s="11"/>
      <c r="D585" s="11"/>
      <c r="E585" s="10"/>
      <c r="F585" s="10"/>
      <c r="G585" s="15"/>
    </row>
    <row r="586" spans="2:7" ht="15" customHeight="1">
      <c r="B586" s="10"/>
      <c r="C586" s="11"/>
      <c r="D586" s="11"/>
      <c r="E586" s="10"/>
      <c r="F586" s="10"/>
      <c r="G586" s="15"/>
    </row>
    <row r="587" spans="2:7" ht="15" customHeight="1">
      <c r="B587" s="10"/>
      <c r="C587" s="11"/>
      <c r="D587" s="11"/>
      <c r="E587" s="10"/>
      <c r="F587" s="10"/>
      <c r="G587" s="15"/>
    </row>
    <row r="588" spans="2:7" ht="15" customHeight="1">
      <c r="B588" s="10"/>
      <c r="C588" s="11"/>
      <c r="D588" s="11"/>
      <c r="E588" s="10"/>
      <c r="F588" s="10"/>
      <c r="G588" s="15"/>
    </row>
    <row r="589" spans="2:7" ht="15" customHeight="1">
      <c r="B589" s="10"/>
      <c r="C589" s="11"/>
      <c r="D589" s="11"/>
      <c r="E589" s="10"/>
      <c r="F589" s="10"/>
      <c r="G589" s="15"/>
    </row>
    <row r="590" spans="2:7" ht="15" customHeight="1">
      <c r="B590" s="10"/>
      <c r="C590" s="11"/>
      <c r="D590" s="11"/>
      <c r="E590" s="10"/>
      <c r="F590" s="10"/>
      <c r="G590" s="15"/>
    </row>
    <row r="591" spans="2:7" ht="15" customHeight="1">
      <c r="B591" s="10"/>
      <c r="C591" s="11"/>
      <c r="D591" s="11"/>
      <c r="E591" s="10"/>
      <c r="F591" s="10"/>
      <c r="G591" s="15"/>
    </row>
    <row r="592" spans="2:7" ht="15" customHeight="1">
      <c r="B592" s="10"/>
      <c r="C592" s="11"/>
      <c r="D592" s="11"/>
      <c r="E592" s="10"/>
      <c r="F592" s="10"/>
      <c r="G592" s="15"/>
    </row>
    <row r="593" spans="2:7" ht="15" customHeight="1">
      <c r="B593" s="10"/>
      <c r="C593" s="11"/>
      <c r="D593" s="11"/>
      <c r="E593" s="10"/>
      <c r="F593" s="10"/>
      <c r="G593" s="15"/>
    </row>
    <row r="594" spans="2:7" ht="15" customHeight="1">
      <c r="B594" s="10"/>
      <c r="C594" s="11"/>
      <c r="D594" s="11"/>
      <c r="E594" s="10"/>
      <c r="F594" s="10"/>
      <c r="G594" s="15"/>
    </row>
    <row r="595" spans="2:7" ht="15" customHeight="1">
      <c r="B595" s="10"/>
      <c r="C595" s="11"/>
      <c r="D595" s="11"/>
      <c r="E595" s="10"/>
      <c r="F595" s="10"/>
      <c r="G595" s="15"/>
    </row>
    <row r="596" spans="2:7" ht="15" customHeight="1">
      <c r="B596" s="10"/>
      <c r="C596" s="11"/>
      <c r="D596" s="11"/>
      <c r="E596" s="10"/>
      <c r="F596" s="10"/>
      <c r="G596" s="15"/>
    </row>
    <row r="597" spans="2:7" ht="15" customHeight="1">
      <c r="B597" s="10"/>
      <c r="C597" s="11"/>
      <c r="D597" s="11"/>
      <c r="E597" s="10"/>
      <c r="F597" s="10"/>
      <c r="G597" s="15"/>
    </row>
    <row r="598" spans="2:7" ht="15" customHeight="1">
      <c r="B598" s="10"/>
      <c r="C598" s="11"/>
      <c r="D598" s="11"/>
      <c r="E598" s="10"/>
      <c r="F598" s="10"/>
      <c r="G598" s="15"/>
    </row>
    <row r="599" spans="2:7" ht="15" customHeight="1">
      <c r="B599" s="10"/>
      <c r="C599" s="11"/>
      <c r="D599" s="11"/>
      <c r="E599" s="10"/>
      <c r="F599" s="10"/>
      <c r="G599" s="15"/>
    </row>
    <row r="600" spans="2:7" ht="15" customHeight="1">
      <c r="B600" s="10"/>
      <c r="C600" s="11"/>
      <c r="D600" s="11"/>
      <c r="E600" s="10"/>
      <c r="F600" s="10"/>
      <c r="G600" s="15"/>
    </row>
    <row r="601" spans="2:7" ht="15" customHeight="1">
      <c r="B601" s="10"/>
      <c r="C601" s="11"/>
      <c r="D601" s="11"/>
      <c r="E601" s="10"/>
      <c r="F601" s="10"/>
      <c r="G601" s="15"/>
    </row>
    <row r="602" spans="2:7" ht="15" customHeight="1">
      <c r="B602" s="10"/>
      <c r="C602" s="11"/>
      <c r="D602" s="11"/>
      <c r="E602" s="10"/>
      <c r="F602" s="10"/>
      <c r="G602" s="15"/>
    </row>
    <row r="603" spans="2:7" ht="15" customHeight="1">
      <c r="B603" s="10"/>
      <c r="C603" s="11"/>
      <c r="D603" s="11"/>
      <c r="E603" s="10"/>
      <c r="F603" s="10"/>
      <c r="G603" s="15"/>
    </row>
    <row r="604" spans="2:7" ht="15" customHeight="1">
      <c r="B604" s="10"/>
      <c r="C604" s="11"/>
      <c r="D604" s="11"/>
      <c r="E604" s="10"/>
      <c r="F604" s="10"/>
      <c r="G604" s="15"/>
    </row>
    <row r="605" spans="2:7" ht="15" customHeight="1">
      <c r="B605" s="10"/>
      <c r="C605" s="11"/>
      <c r="D605" s="11"/>
      <c r="E605" s="10"/>
      <c r="F605" s="10"/>
      <c r="G605" s="15"/>
    </row>
    <row r="606" spans="2:7" ht="15" customHeight="1">
      <c r="B606" s="10"/>
      <c r="C606" s="11"/>
      <c r="D606" s="11"/>
      <c r="E606" s="10"/>
      <c r="F606" s="10"/>
      <c r="G606" s="15"/>
    </row>
    <row r="607" spans="2:7" ht="15" customHeight="1">
      <c r="B607" s="10"/>
      <c r="C607" s="11"/>
      <c r="D607" s="11"/>
      <c r="E607" s="10"/>
      <c r="F607" s="10"/>
      <c r="G607" s="15"/>
    </row>
    <row r="608" spans="2:7" ht="15" customHeight="1">
      <c r="B608" s="10"/>
      <c r="C608" s="11"/>
      <c r="D608" s="11"/>
      <c r="E608" s="10"/>
      <c r="F608" s="10"/>
      <c r="G608" s="15"/>
    </row>
    <row r="609" spans="2:7" ht="15" customHeight="1">
      <c r="B609" s="10"/>
      <c r="C609" s="11"/>
      <c r="D609" s="11"/>
      <c r="E609" s="10"/>
      <c r="F609" s="10"/>
      <c r="G609" s="15"/>
    </row>
    <row r="610" spans="2:7" ht="15" customHeight="1">
      <c r="B610" s="10"/>
      <c r="C610" s="11"/>
      <c r="D610" s="11"/>
      <c r="E610" s="10"/>
      <c r="F610" s="10"/>
      <c r="G610" s="15"/>
    </row>
    <row r="611" spans="2:7" ht="15" customHeight="1">
      <c r="B611" s="10"/>
      <c r="C611" s="11"/>
      <c r="D611" s="11"/>
      <c r="E611" s="10"/>
      <c r="F611" s="10"/>
      <c r="G611" s="15"/>
    </row>
    <row r="612" spans="2:7" ht="15" customHeight="1">
      <c r="B612" s="10"/>
      <c r="C612" s="11"/>
      <c r="D612" s="11"/>
      <c r="E612" s="10"/>
      <c r="F612" s="10"/>
      <c r="G612" s="15"/>
    </row>
    <row r="613" spans="2:7" ht="15" customHeight="1">
      <c r="B613" s="10"/>
      <c r="C613" s="11"/>
      <c r="D613" s="11"/>
      <c r="E613" s="10"/>
      <c r="F613" s="10"/>
      <c r="G613" s="15"/>
    </row>
    <row r="614" spans="2:7" ht="15" customHeight="1">
      <c r="B614" s="10"/>
      <c r="C614" s="11"/>
      <c r="D614" s="11"/>
      <c r="E614" s="10"/>
      <c r="F614" s="10"/>
      <c r="G614" s="15"/>
    </row>
    <row r="615" spans="2:7" ht="15" customHeight="1">
      <c r="B615" s="10"/>
      <c r="C615" s="11"/>
      <c r="D615" s="11"/>
      <c r="E615" s="10"/>
      <c r="F615" s="10"/>
      <c r="G615" s="15"/>
    </row>
    <row r="616" spans="2:7" ht="15" customHeight="1">
      <c r="B616" s="10"/>
      <c r="C616" s="11"/>
      <c r="D616" s="11"/>
      <c r="E616" s="10"/>
      <c r="F616" s="10"/>
      <c r="G616" s="15"/>
    </row>
    <row r="617" spans="2:7" ht="15" customHeight="1">
      <c r="B617" s="10"/>
      <c r="C617" s="11"/>
      <c r="D617" s="11"/>
      <c r="E617" s="10"/>
      <c r="F617" s="10"/>
      <c r="G617" s="15"/>
    </row>
    <row r="618" spans="2:7" ht="15" customHeight="1">
      <c r="B618" s="10"/>
      <c r="C618" s="11"/>
      <c r="D618" s="11"/>
      <c r="E618" s="10"/>
      <c r="F618" s="10"/>
      <c r="G618" s="15"/>
    </row>
    <row r="619" spans="2:7" ht="15" customHeight="1">
      <c r="B619" s="10"/>
      <c r="C619" s="11"/>
      <c r="D619" s="11"/>
      <c r="E619" s="10"/>
      <c r="F619" s="10"/>
      <c r="G619" s="15"/>
    </row>
    <row r="620" spans="2:7" ht="15" customHeight="1">
      <c r="B620" s="10"/>
      <c r="C620" s="11"/>
      <c r="D620" s="11"/>
      <c r="E620" s="10"/>
      <c r="F620" s="10"/>
      <c r="G620" s="15"/>
    </row>
    <row r="621" spans="2:7" ht="15" customHeight="1">
      <c r="B621" s="10"/>
      <c r="C621" s="11"/>
      <c r="D621" s="11"/>
      <c r="E621" s="10"/>
      <c r="F621" s="10"/>
      <c r="G621" s="15"/>
    </row>
    <row r="622" spans="2:7" ht="15" customHeight="1">
      <c r="B622" s="10"/>
      <c r="C622" s="11"/>
      <c r="D622" s="11"/>
      <c r="E622" s="10"/>
      <c r="F622" s="10"/>
      <c r="G622" s="15"/>
    </row>
    <row r="623" spans="2:7" ht="15" customHeight="1">
      <c r="B623" s="10"/>
      <c r="C623" s="11"/>
      <c r="D623" s="11"/>
      <c r="E623" s="10"/>
      <c r="F623" s="10"/>
      <c r="G623" s="15"/>
    </row>
    <row r="624" spans="2:7" ht="15" customHeight="1">
      <c r="B624" s="10"/>
      <c r="C624" s="11"/>
      <c r="D624" s="11"/>
      <c r="E624" s="10"/>
      <c r="F624" s="10"/>
      <c r="G624" s="15"/>
    </row>
    <row r="625" spans="2:7" ht="15" customHeight="1">
      <c r="B625" s="10"/>
      <c r="C625" s="11"/>
      <c r="D625" s="11"/>
      <c r="E625" s="10"/>
      <c r="F625" s="10"/>
      <c r="G625" s="15"/>
    </row>
    <row r="626" spans="2:7" ht="15" customHeight="1">
      <c r="B626" s="10"/>
      <c r="C626" s="11"/>
      <c r="D626" s="11"/>
      <c r="E626" s="10"/>
      <c r="F626" s="10"/>
      <c r="G626" s="15"/>
    </row>
    <row r="627" spans="2:7" ht="15" customHeight="1">
      <c r="B627" s="10"/>
      <c r="C627" s="11"/>
      <c r="D627" s="11"/>
      <c r="E627" s="10"/>
      <c r="F627" s="10"/>
      <c r="G627" s="15"/>
    </row>
    <row r="628" spans="2:7" ht="15" customHeight="1">
      <c r="B628" s="10"/>
      <c r="C628" s="11"/>
      <c r="D628" s="11"/>
      <c r="E628" s="10"/>
      <c r="F628" s="10"/>
      <c r="G628" s="15"/>
    </row>
    <row r="629" spans="2:7" ht="15" customHeight="1">
      <c r="B629" s="10"/>
      <c r="C629" s="11"/>
      <c r="D629" s="11"/>
      <c r="E629" s="10"/>
      <c r="F629" s="10"/>
      <c r="G629" s="15"/>
    </row>
    <row r="630" spans="2:7" ht="15" customHeight="1">
      <c r="B630" s="10"/>
      <c r="C630" s="11"/>
      <c r="D630" s="11"/>
      <c r="E630" s="10"/>
      <c r="F630" s="10"/>
      <c r="G630" s="15"/>
    </row>
    <row r="631" spans="2:7" ht="15" customHeight="1">
      <c r="B631" s="10"/>
      <c r="C631" s="11"/>
      <c r="D631" s="11"/>
      <c r="E631" s="10"/>
      <c r="F631" s="10"/>
      <c r="G631" s="15"/>
    </row>
    <row r="632" spans="2:7" ht="15" customHeight="1">
      <c r="B632" s="10"/>
      <c r="C632" s="11"/>
      <c r="D632" s="11"/>
      <c r="E632" s="10"/>
      <c r="F632" s="10"/>
      <c r="G632" s="15"/>
    </row>
    <row r="633" spans="2:7" ht="15" customHeight="1">
      <c r="B633" s="10"/>
      <c r="C633" s="11"/>
      <c r="D633" s="11"/>
      <c r="E633" s="10"/>
      <c r="F633" s="10"/>
      <c r="G633" s="15"/>
    </row>
    <row r="634" spans="2:7" ht="15" customHeight="1">
      <c r="B634" s="10"/>
      <c r="C634" s="11"/>
      <c r="D634" s="11"/>
      <c r="E634" s="10"/>
      <c r="F634" s="10"/>
      <c r="G634" s="15"/>
    </row>
    <row r="635" spans="2:7" ht="15" customHeight="1">
      <c r="B635" s="10"/>
      <c r="C635" s="11"/>
      <c r="D635" s="11"/>
      <c r="E635" s="10"/>
      <c r="F635" s="10"/>
      <c r="G635" s="15"/>
    </row>
    <row r="636" spans="2:7" ht="15" customHeight="1">
      <c r="B636" s="10"/>
      <c r="C636" s="11"/>
      <c r="D636" s="11"/>
      <c r="E636" s="10"/>
      <c r="F636" s="10"/>
      <c r="G636" s="15"/>
    </row>
    <row r="637" spans="2:7" ht="15" customHeight="1">
      <c r="B637" s="10"/>
      <c r="C637" s="11"/>
      <c r="D637" s="11"/>
      <c r="E637" s="10"/>
      <c r="F637" s="10"/>
      <c r="G637" s="15"/>
    </row>
    <row r="638" spans="2:7" ht="15" customHeight="1">
      <c r="B638" s="10"/>
      <c r="C638" s="11"/>
      <c r="D638" s="11"/>
      <c r="E638" s="10"/>
      <c r="F638" s="10"/>
      <c r="G638" s="15"/>
    </row>
    <row r="639" spans="2:7" ht="15" customHeight="1">
      <c r="B639" s="10"/>
      <c r="C639" s="11"/>
      <c r="D639" s="11"/>
      <c r="E639" s="10"/>
      <c r="F639" s="10"/>
      <c r="G639" s="15"/>
    </row>
    <row r="640" spans="2:7" ht="15" customHeight="1">
      <c r="B640" s="10"/>
      <c r="C640" s="11"/>
      <c r="D640" s="11"/>
      <c r="E640" s="10"/>
      <c r="F640" s="10"/>
      <c r="G640" s="15"/>
    </row>
    <row r="641" spans="2:7" ht="15" customHeight="1">
      <c r="B641" s="10"/>
      <c r="C641" s="11"/>
      <c r="D641" s="11"/>
      <c r="E641" s="10"/>
      <c r="F641" s="10"/>
      <c r="G641" s="15"/>
    </row>
    <row r="642" spans="2:7" ht="15" customHeight="1">
      <c r="B642" s="10"/>
      <c r="C642" s="11"/>
      <c r="D642" s="11"/>
      <c r="E642" s="10"/>
      <c r="F642" s="10"/>
      <c r="G642" s="15"/>
    </row>
    <row r="643" spans="2:7" ht="15" customHeight="1">
      <c r="B643" s="10"/>
      <c r="C643" s="11"/>
      <c r="D643" s="11"/>
      <c r="E643" s="10"/>
      <c r="F643" s="10"/>
      <c r="G643" s="15"/>
    </row>
    <row r="644" spans="2:7" ht="15" customHeight="1">
      <c r="B644" s="10"/>
      <c r="C644" s="11"/>
      <c r="D644" s="11"/>
      <c r="E644" s="10"/>
      <c r="F644" s="10"/>
      <c r="G644" s="15"/>
    </row>
    <row r="645" spans="2:7" ht="15" customHeight="1">
      <c r="B645" s="10"/>
      <c r="C645" s="11"/>
      <c r="D645" s="11"/>
      <c r="E645" s="10"/>
      <c r="F645" s="10"/>
      <c r="G645" s="15"/>
    </row>
    <row r="646" spans="2:7" ht="15" customHeight="1">
      <c r="B646" s="10"/>
      <c r="C646" s="11"/>
      <c r="D646" s="11"/>
      <c r="E646" s="10"/>
      <c r="F646" s="10"/>
      <c r="G646" s="15"/>
    </row>
    <row r="647" spans="2:7" ht="15" customHeight="1">
      <c r="B647" s="10"/>
      <c r="C647" s="11"/>
      <c r="D647" s="11"/>
      <c r="E647" s="10"/>
      <c r="F647" s="10"/>
      <c r="G647" s="15"/>
    </row>
    <row r="648" spans="2:7" ht="15" customHeight="1">
      <c r="B648" s="10"/>
      <c r="C648" s="11"/>
      <c r="D648" s="11"/>
      <c r="E648" s="10"/>
      <c r="F648" s="10"/>
      <c r="G648" s="15"/>
    </row>
    <row r="649" spans="2:7" ht="15" customHeight="1">
      <c r="B649" s="10"/>
      <c r="C649" s="11"/>
      <c r="D649" s="11"/>
      <c r="E649" s="10"/>
      <c r="F649" s="10"/>
      <c r="G649" s="15"/>
    </row>
    <row r="650" spans="2:7" ht="15" customHeight="1">
      <c r="B650" s="10"/>
      <c r="C650" s="11"/>
      <c r="D650" s="11"/>
      <c r="E650" s="10"/>
      <c r="F650" s="10"/>
      <c r="G650" s="15"/>
    </row>
    <row r="651" spans="2:7" ht="15" customHeight="1">
      <c r="B651" s="10"/>
      <c r="C651" s="11"/>
      <c r="D651" s="11"/>
      <c r="E651" s="10"/>
      <c r="F651" s="10"/>
      <c r="G651" s="15"/>
    </row>
    <row r="652" spans="2:7" ht="15" customHeight="1">
      <c r="B652" s="10"/>
      <c r="C652" s="11"/>
      <c r="D652" s="11"/>
      <c r="E652" s="10"/>
      <c r="F652" s="10"/>
      <c r="G652" s="15"/>
    </row>
    <row r="653" spans="2:7" ht="15" customHeight="1">
      <c r="B653" s="10"/>
      <c r="C653" s="11"/>
      <c r="D653" s="11"/>
      <c r="E653" s="10"/>
      <c r="F653" s="10"/>
      <c r="G653" s="15"/>
    </row>
    <row r="654" spans="2:7" ht="15" customHeight="1">
      <c r="B654" s="10"/>
      <c r="C654" s="11"/>
      <c r="D654" s="11"/>
      <c r="E654" s="10"/>
      <c r="F654" s="10"/>
      <c r="G654" s="15"/>
    </row>
    <row r="655" spans="2:7" ht="15" customHeight="1">
      <c r="B655" s="10"/>
      <c r="C655" s="11"/>
      <c r="D655" s="11"/>
      <c r="E655" s="10"/>
      <c r="F655" s="10"/>
      <c r="G655" s="15"/>
    </row>
    <row r="656" spans="2:7" ht="15" customHeight="1">
      <c r="B656" s="10"/>
      <c r="C656" s="11"/>
      <c r="D656" s="11"/>
      <c r="E656" s="10"/>
      <c r="F656" s="10"/>
      <c r="G656" s="15"/>
    </row>
    <row r="657" spans="2:7" ht="15" customHeight="1">
      <c r="B657" s="10"/>
      <c r="C657" s="11"/>
      <c r="D657" s="11"/>
      <c r="E657" s="10"/>
      <c r="F657" s="10"/>
      <c r="G657" s="15"/>
    </row>
    <row r="658" spans="2:7" ht="15" customHeight="1">
      <c r="B658" s="10"/>
      <c r="C658" s="11"/>
      <c r="D658" s="11"/>
      <c r="E658" s="10"/>
      <c r="F658" s="10"/>
      <c r="G658" s="15"/>
    </row>
    <row r="659" spans="2:7" ht="15" customHeight="1">
      <c r="B659" s="10"/>
      <c r="C659" s="11"/>
      <c r="D659" s="11"/>
      <c r="E659" s="10"/>
      <c r="F659" s="10"/>
      <c r="G659" s="15"/>
    </row>
    <row r="660" spans="2:7" ht="15" customHeight="1">
      <c r="B660" s="10"/>
      <c r="C660" s="11"/>
      <c r="D660" s="11"/>
      <c r="E660" s="10"/>
      <c r="F660" s="10"/>
      <c r="G660" s="15"/>
    </row>
    <row r="661" spans="2:7" ht="15" customHeight="1">
      <c r="B661" s="10"/>
      <c r="C661" s="11"/>
      <c r="D661" s="11"/>
      <c r="E661" s="10"/>
      <c r="F661" s="10"/>
      <c r="G661" s="15"/>
    </row>
    <row r="662" spans="2:7" ht="15" customHeight="1">
      <c r="B662" s="10"/>
      <c r="C662" s="11"/>
      <c r="D662" s="11"/>
      <c r="E662" s="10"/>
      <c r="F662" s="10"/>
      <c r="G662" s="15"/>
    </row>
    <row r="663" spans="2:7" ht="15" customHeight="1">
      <c r="B663" s="10"/>
      <c r="C663" s="11"/>
      <c r="D663" s="11"/>
      <c r="E663" s="10"/>
      <c r="F663" s="10"/>
      <c r="G663" s="15"/>
    </row>
    <row r="664" spans="2:7" ht="15" customHeight="1">
      <c r="B664" s="10"/>
      <c r="C664" s="11"/>
      <c r="D664" s="11"/>
      <c r="E664" s="10"/>
      <c r="F664" s="10"/>
      <c r="G664" s="15"/>
    </row>
    <row r="665" spans="2:7" ht="15" customHeight="1">
      <c r="B665" s="10"/>
      <c r="C665" s="11"/>
      <c r="D665" s="11"/>
      <c r="E665" s="10"/>
      <c r="F665" s="10"/>
      <c r="G665" s="15"/>
    </row>
    <row r="666" spans="2:7" ht="15" customHeight="1">
      <c r="B666" s="10"/>
      <c r="C666" s="11"/>
      <c r="D666" s="11"/>
      <c r="E666" s="10"/>
      <c r="F666" s="10"/>
      <c r="G666" s="15"/>
    </row>
    <row r="667" spans="2:7" ht="15" customHeight="1">
      <c r="B667" s="10"/>
      <c r="C667" s="11"/>
      <c r="D667" s="11"/>
      <c r="E667" s="10"/>
      <c r="F667" s="10"/>
      <c r="G667" s="15"/>
    </row>
    <row r="668" spans="2:7" ht="15" customHeight="1">
      <c r="B668" s="10"/>
      <c r="C668" s="11"/>
      <c r="D668" s="11"/>
      <c r="E668" s="10"/>
      <c r="F668" s="10"/>
      <c r="G668" s="15"/>
    </row>
    <row r="669" spans="2:7" ht="15" customHeight="1">
      <c r="B669" s="10"/>
      <c r="C669" s="11"/>
      <c r="D669" s="11"/>
      <c r="E669" s="10"/>
      <c r="F669" s="10"/>
      <c r="G669" s="15"/>
    </row>
    <row r="670" spans="2:7" ht="15" customHeight="1">
      <c r="B670" s="10"/>
      <c r="C670" s="11"/>
      <c r="D670" s="11"/>
      <c r="E670" s="10"/>
      <c r="F670" s="10"/>
      <c r="G670" s="15"/>
    </row>
    <row r="671" spans="2:7" ht="15" customHeight="1">
      <c r="B671" s="10"/>
      <c r="C671" s="11"/>
      <c r="D671" s="11"/>
      <c r="E671" s="10"/>
      <c r="F671" s="10"/>
      <c r="G671" s="15"/>
    </row>
    <row r="672" spans="2:7" ht="15" customHeight="1">
      <c r="B672" s="10"/>
      <c r="C672" s="11"/>
      <c r="D672" s="11"/>
      <c r="E672" s="10"/>
      <c r="F672" s="10"/>
      <c r="G672" s="15"/>
    </row>
    <row r="673" spans="2:7" ht="15" customHeight="1">
      <c r="B673" s="10"/>
      <c r="C673" s="11"/>
      <c r="D673" s="11"/>
      <c r="E673" s="10"/>
      <c r="F673" s="10"/>
      <c r="G673" s="15"/>
    </row>
    <row r="674" spans="2:7" ht="15" customHeight="1">
      <c r="B674" s="10"/>
      <c r="C674" s="11"/>
      <c r="D674" s="11"/>
      <c r="E674" s="10"/>
      <c r="F674" s="10"/>
      <c r="G674" s="15"/>
    </row>
    <row r="675" spans="2:7" ht="15" customHeight="1">
      <c r="B675" s="10"/>
      <c r="C675" s="11"/>
      <c r="D675" s="11"/>
      <c r="E675" s="10"/>
      <c r="F675" s="10"/>
      <c r="G675" s="15"/>
    </row>
    <row r="676" spans="2:7" ht="15" customHeight="1">
      <c r="B676" s="10"/>
      <c r="C676" s="11"/>
      <c r="D676" s="11"/>
      <c r="E676" s="10"/>
      <c r="F676" s="10"/>
      <c r="G676" s="15"/>
    </row>
    <row r="677" spans="2:7" ht="15" customHeight="1">
      <c r="B677" s="10"/>
      <c r="C677" s="11"/>
      <c r="D677" s="11"/>
      <c r="E677" s="10"/>
      <c r="F677" s="10"/>
      <c r="G677" s="15"/>
    </row>
    <row r="678" spans="2:7" ht="15" customHeight="1">
      <c r="B678" s="10"/>
      <c r="C678" s="11"/>
      <c r="D678" s="11"/>
      <c r="E678" s="10"/>
      <c r="F678" s="10"/>
      <c r="G678" s="15"/>
    </row>
    <row r="679" spans="2:7" ht="15" customHeight="1">
      <c r="B679" s="10"/>
      <c r="C679" s="11"/>
      <c r="D679" s="11"/>
      <c r="E679" s="10"/>
      <c r="F679" s="10"/>
      <c r="G679" s="15"/>
    </row>
    <row r="680" spans="2:7" ht="15" customHeight="1">
      <c r="B680" s="10"/>
      <c r="C680" s="11"/>
      <c r="D680" s="11"/>
      <c r="E680" s="10"/>
      <c r="F680" s="10"/>
      <c r="G680" s="15"/>
    </row>
    <row r="681" spans="2:7" ht="15" customHeight="1">
      <c r="B681" s="10"/>
      <c r="C681" s="11"/>
      <c r="D681" s="11"/>
      <c r="E681" s="10"/>
      <c r="F681" s="10"/>
      <c r="G681" s="15"/>
    </row>
    <row r="682" spans="2:7" ht="15" customHeight="1">
      <c r="B682" s="10"/>
      <c r="C682" s="11"/>
      <c r="D682" s="11"/>
      <c r="E682" s="10"/>
      <c r="F682" s="10"/>
      <c r="G682" s="15"/>
    </row>
    <row r="683" spans="2:7" ht="15" customHeight="1">
      <c r="B683" s="10"/>
      <c r="C683" s="11"/>
      <c r="D683" s="11"/>
      <c r="E683" s="10"/>
      <c r="F683" s="10"/>
      <c r="G683" s="15"/>
    </row>
    <row r="684" spans="2:7" ht="15" customHeight="1">
      <c r="B684" s="10"/>
      <c r="C684" s="11"/>
      <c r="D684" s="11"/>
      <c r="E684" s="10"/>
      <c r="F684" s="10"/>
      <c r="G684" s="15"/>
    </row>
    <row r="685" spans="2:7" ht="15" customHeight="1">
      <c r="B685" s="10"/>
      <c r="C685" s="11"/>
      <c r="D685" s="11"/>
      <c r="E685" s="10"/>
      <c r="F685" s="10"/>
      <c r="G685" s="15"/>
    </row>
    <row r="686" spans="2:7" ht="15" customHeight="1">
      <c r="B686" s="10"/>
      <c r="C686" s="11"/>
      <c r="D686" s="11"/>
      <c r="E686" s="10"/>
      <c r="F686" s="10"/>
      <c r="G686" s="15"/>
    </row>
    <row r="687" spans="2:7" ht="15" customHeight="1">
      <c r="B687" s="10"/>
      <c r="C687" s="11"/>
      <c r="D687" s="11"/>
      <c r="E687" s="10"/>
      <c r="F687" s="10"/>
      <c r="G687" s="15"/>
    </row>
    <row r="688" spans="2:7" ht="15" customHeight="1">
      <c r="B688" s="10"/>
      <c r="C688" s="11"/>
      <c r="D688" s="11"/>
      <c r="E688" s="10"/>
      <c r="F688" s="10"/>
      <c r="G688" s="15"/>
    </row>
    <row r="689" spans="2:7" ht="15" customHeight="1">
      <c r="B689" s="10"/>
      <c r="C689" s="11"/>
      <c r="D689" s="11"/>
      <c r="E689" s="10"/>
      <c r="F689" s="10"/>
      <c r="G689" s="15"/>
    </row>
    <row r="690" spans="2:7" ht="15" customHeight="1">
      <c r="B690" s="10"/>
      <c r="C690" s="11"/>
      <c r="D690" s="11"/>
      <c r="E690" s="10"/>
      <c r="F690" s="10"/>
      <c r="G690" s="15"/>
    </row>
    <row r="691" spans="2:7" ht="15" customHeight="1">
      <c r="B691" s="10"/>
      <c r="C691" s="11"/>
      <c r="D691" s="11"/>
      <c r="E691" s="10"/>
      <c r="F691" s="10"/>
      <c r="G691" s="15"/>
    </row>
    <row r="692" spans="2:7" ht="15" customHeight="1">
      <c r="B692" s="10"/>
      <c r="C692" s="11"/>
      <c r="D692" s="11"/>
      <c r="E692" s="10"/>
      <c r="F692" s="10"/>
      <c r="G692" s="15"/>
    </row>
    <row r="693" spans="2:7" ht="15" customHeight="1">
      <c r="B693" s="10"/>
      <c r="C693" s="11"/>
      <c r="D693" s="11"/>
      <c r="E693" s="10"/>
      <c r="F693" s="10"/>
      <c r="G693" s="15"/>
    </row>
    <row r="694" spans="2:7" ht="15" customHeight="1">
      <c r="B694" s="10"/>
      <c r="C694" s="11"/>
      <c r="D694" s="11"/>
      <c r="E694" s="10"/>
      <c r="F694" s="10"/>
      <c r="G694" s="15"/>
    </row>
    <row r="695" spans="2:7" ht="15" customHeight="1">
      <c r="B695" s="10"/>
      <c r="C695" s="11"/>
      <c r="D695" s="11"/>
      <c r="E695" s="10"/>
      <c r="F695" s="10"/>
      <c r="G695" s="15"/>
    </row>
    <row r="696" spans="2:7" ht="15" customHeight="1">
      <c r="B696" s="10"/>
      <c r="C696" s="11"/>
      <c r="D696" s="11"/>
      <c r="E696" s="10"/>
      <c r="F696" s="10"/>
      <c r="G696" s="15"/>
    </row>
    <row r="697" spans="2:7" ht="15" customHeight="1">
      <c r="B697" s="10"/>
      <c r="C697" s="11"/>
      <c r="D697" s="11"/>
      <c r="E697" s="10"/>
      <c r="F697" s="10"/>
      <c r="G697" s="15"/>
    </row>
    <row r="698" spans="2:7" ht="15" customHeight="1">
      <c r="B698" s="10"/>
      <c r="C698" s="11"/>
      <c r="D698" s="11"/>
      <c r="E698" s="10"/>
      <c r="F698" s="10"/>
      <c r="G698" s="15"/>
    </row>
    <row r="699" spans="2:7" ht="15" customHeight="1">
      <c r="B699" s="10"/>
      <c r="C699" s="11"/>
      <c r="D699" s="11"/>
      <c r="E699" s="10"/>
      <c r="F699" s="10"/>
      <c r="G699" s="15"/>
    </row>
    <row r="700" spans="2:7" ht="15" customHeight="1">
      <c r="B700" s="10"/>
      <c r="C700" s="11"/>
      <c r="D700" s="11"/>
      <c r="E700" s="10"/>
      <c r="F700" s="10"/>
      <c r="G700" s="15"/>
    </row>
    <row r="701" spans="2:7" ht="15" customHeight="1">
      <c r="B701" s="10"/>
      <c r="C701" s="11"/>
      <c r="D701" s="11"/>
      <c r="E701" s="10"/>
      <c r="F701" s="10"/>
      <c r="G701" s="15"/>
    </row>
    <row r="702" spans="2:7" ht="15" customHeight="1">
      <c r="B702" s="10"/>
      <c r="C702" s="11"/>
      <c r="D702" s="11"/>
      <c r="E702" s="10"/>
      <c r="F702" s="10"/>
      <c r="G702" s="15"/>
    </row>
    <row r="703" spans="2:7" ht="15" customHeight="1">
      <c r="B703" s="10"/>
      <c r="C703" s="11"/>
      <c r="D703" s="11"/>
      <c r="E703" s="10"/>
      <c r="F703" s="10"/>
      <c r="G703" s="15"/>
    </row>
  </sheetData>
  <mergeCells count="10">
    <mergeCell ref="N1:N2"/>
    <mergeCell ref="A1:A2"/>
    <mergeCell ref="M1:M2"/>
    <mergeCell ref="G1:I1"/>
    <mergeCell ref="J1:L1"/>
    <mergeCell ref="B1:B2"/>
    <mergeCell ref="C1:C2"/>
    <mergeCell ref="D1:D2"/>
    <mergeCell ref="F1:F2"/>
    <mergeCell ref="E1:E2"/>
  </mergeCells>
  <printOptions/>
  <pageMargins left="0.3937007874015748" right="0.3937007874015748" top="0.5905511811023623" bottom="0.3937007874015748" header="0.1968503937007874" footer="0"/>
  <pageSetup horizontalDpi="600" verticalDpi="600" orientation="landscape" paperSize="9" r:id="rId1"/>
  <headerFooter alignWithMargins="0">
    <oddHeader>&amp;C&amp;"Arial CE,Pogrubiony"&amp;12Wyniki "GOSK 2006" - kategoria TD (dzieci)</oddHeader>
    <oddFooter>&amp;CStrona&amp;P/&amp;N&amp;Rwww.neptun.gda.pl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0"/>
  <sheetViews>
    <sheetView workbookViewId="0" topLeftCell="A1">
      <selection activeCell="F6" sqref="F6"/>
    </sheetView>
  </sheetViews>
  <sheetFormatPr defaultColWidth="9.00390625" defaultRowHeight="12.75"/>
  <cols>
    <col min="1" max="1" width="7.375" style="46" customWidth="1"/>
    <col min="2" max="2" width="5.75390625" style="46" customWidth="1"/>
    <col min="3" max="3" width="16.625" style="115" customWidth="1"/>
    <col min="4" max="4" width="12.00390625" style="115" customWidth="1"/>
    <col min="5" max="5" width="17.875" style="46" customWidth="1"/>
    <col min="6" max="6" width="10.625" style="46" bestFit="1" customWidth="1"/>
    <col min="7" max="7" width="5.00390625" style="46" bestFit="1" customWidth="1"/>
    <col min="8" max="8" width="9.125" style="46" customWidth="1"/>
    <col min="9" max="9" width="9.125" style="47" customWidth="1"/>
    <col min="10" max="10" width="5.00390625" style="46" bestFit="1" customWidth="1"/>
    <col min="11" max="12" width="9.125" style="46" customWidth="1"/>
    <col min="13" max="13" width="5.00390625" style="46" bestFit="1" customWidth="1"/>
    <col min="14" max="17" width="9.125" style="46" customWidth="1"/>
    <col min="18" max="16384" width="9.125" style="30" customWidth="1"/>
  </cols>
  <sheetData>
    <row r="1" spans="1:17" ht="12.75" customHeight="1">
      <c r="A1" s="168" t="s">
        <v>274</v>
      </c>
      <c r="B1" s="166" t="s">
        <v>19</v>
      </c>
      <c r="C1" s="166" t="s">
        <v>1</v>
      </c>
      <c r="D1" s="166" t="s">
        <v>2</v>
      </c>
      <c r="E1" s="170" t="s">
        <v>4</v>
      </c>
      <c r="F1" s="166" t="s">
        <v>3</v>
      </c>
      <c r="G1" s="174" t="s">
        <v>15</v>
      </c>
      <c r="H1" s="174"/>
      <c r="I1" s="174"/>
      <c r="J1" s="166" t="s">
        <v>16</v>
      </c>
      <c r="K1" s="166"/>
      <c r="L1" s="166"/>
      <c r="M1" s="166" t="s">
        <v>177</v>
      </c>
      <c r="N1" s="166"/>
      <c r="O1" s="166"/>
      <c r="P1" s="166" t="s">
        <v>17</v>
      </c>
      <c r="Q1" s="172" t="s">
        <v>295</v>
      </c>
    </row>
    <row r="2" spans="1:17" ht="13.5" thickBot="1">
      <c r="A2" s="169"/>
      <c r="B2" s="167"/>
      <c r="C2" s="167"/>
      <c r="D2" s="167"/>
      <c r="E2" s="171"/>
      <c r="F2" s="167"/>
      <c r="G2" s="95" t="s">
        <v>6</v>
      </c>
      <c r="H2" s="95" t="s">
        <v>5</v>
      </c>
      <c r="I2" s="96" t="s">
        <v>14</v>
      </c>
      <c r="J2" s="95" t="s">
        <v>6</v>
      </c>
      <c r="K2" s="95" t="s">
        <v>5</v>
      </c>
      <c r="L2" s="95" t="s">
        <v>14</v>
      </c>
      <c r="M2" s="95" t="s">
        <v>6</v>
      </c>
      <c r="N2" s="95" t="s">
        <v>5</v>
      </c>
      <c r="O2" s="95" t="s">
        <v>14</v>
      </c>
      <c r="P2" s="167"/>
      <c r="Q2" s="173"/>
    </row>
    <row r="3" spans="1:17" ht="12.75">
      <c r="A3" s="97">
        <v>1</v>
      </c>
      <c r="B3" s="88">
        <v>15</v>
      </c>
      <c r="C3" s="109" t="s">
        <v>178</v>
      </c>
      <c r="D3" s="109" t="s">
        <v>179</v>
      </c>
      <c r="E3" s="89" t="s">
        <v>293</v>
      </c>
      <c r="F3" s="89" t="s">
        <v>168</v>
      </c>
      <c r="G3" s="90">
        <v>1</v>
      </c>
      <c r="H3" s="90">
        <v>115</v>
      </c>
      <c r="I3" s="91">
        <f>1000*(1260+115-H3)/1260</f>
        <v>1000</v>
      </c>
      <c r="J3" s="92">
        <v>2</v>
      </c>
      <c r="K3" s="92">
        <v>465</v>
      </c>
      <c r="L3" s="93">
        <f aca="true" t="shared" si="0" ref="L3:L44">1000*(1290+294-K3)/1290</f>
        <v>867.4418604651163</v>
      </c>
      <c r="M3" s="93">
        <v>9</v>
      </c>
      <c r="N3" s="93">
        <v>396</v>
      </c>
      <c r="O3" s="93">
        <f>1000*(1170+10-N3)/1170</f>
        <v>670.0854700854701</v>
      </c>
      <c r="P3" s="94">
        <f aca="true" t="shared" si="1" ref="P3:P50">I3+L3+O3</f>
        <v>2537.5273305505866</v>
      </c>
      <c r="Q3" s="106">
        <v>30</v>
      </c>
    </row>
    <row r="4" spans="1:17" ht="25.5">
      <c r="A4" s="98">
        <v>2</v>
      </c>
      <c r="B4" s="35">
        <v>31</v>
      </c>
      <c r="C4" s="110" t="s">
        <v>188</v>
      </c>
      <c r="D4" s="110" t="s">
        <v>189</v>
      </c>
      <c r="E4" s="32" t="s">
        <v>184</v>
      </c>
      <c r="F4" s="32" t="s">
        <v>7</v>
      </c>
      <c r="G4" s="28">
        <v>9</v>
      </c>
      <c r="H4" s="28">
        <v>480</v>
      </c>
      <c r="I4" s="31">
        <f aca="true" t="shared" si="2" ref="I4:I43">1000*(1260+115-H4)/1260</f>
        <v>710.3174603174604</v>
      </c>
      <c r="J4" s="33">
        <v>4</v>
      </c>
      <c r="K4" s="33">
        <v>549</v>
      </c>
      <c r="L4" s="34">
        <f t="shared" si="0"/>
        <v>802.3255813953489</v>
      </c>
      <c r="M4" s="34">
        <v>1</v>
      </c>
      <c r="N4" s="34">
        <v>10</v>
      </c>
      <c r="O4" s="34">
        <f aca="true" t="shared" si="3" ref="O4:O44">1000*(1170+10-N4)/1170</f>
        <v>1000</v>
      </c>
      <c r="P4" s="29">
        <f t="shared" si="1"/>
        <v>2512.6430417128095</v>
      </c>
      <c r="Q4" s="107">
        <v>27</v>
      </c>
    </row>
    <row r="5" spans="1:17" ht="25.5">
      <c r="A5" s="98">
        <v>3</v>
      </c>
      <c r="B5" s="35">
        <v>73</v>
      </c>
      <c r="C5" s="110" t="s">
        <v>180</v>
      </c>
      <c r="D5" s="110" t="s">
        <v>181</v>
      </c>
      <c r="E5" s="32" t="s">
        <v>44</v>
      </c>
      <c r="F5" s="32" t="s">
        <v>7</v>
      </c>
      <c r="G5" s="28">
        <v>9</v>
      </c>
      <c r="H5" s="28">
        <v>480</v>
      </c>
      <c r="I5" s="31">
        <f t="shared" si="2"/>
        <v>710.3174603174604</v>
      </c>
      <c r="J5" s="33">
        <v>1</v>
      </c>
      <c r="K5" s="33">
        <v>294</v>
      </c>
      <c r="L5" s="34">
        <f t="shared" si="0"/>
        <v>1000</v>
      </c>
      <c r="M5" s="34">
        <v>6</v>
      </c>
      <c r="N5" s="34">
        <v>250</v>
      </c>
      <c r="O5" s="34">
        <f t="shared" si="3"/>
        <v>794.8717948717949</v>
      </c>
      <c r="P5" s="29">
        <f t="shared" si="1"/>
        <v>2505.189255189255</v>
      </c>
      <c r="Q5" s="107">
        <v>25</v>
      </c>
    </row>
    <row r="6" spans="1:17" ht="25.5">
      <c r="A6" s="98">
        <v>4</v>
      </c>
      <c r="B6" s="35">
        <v>67</v>
      </c>
      <c r="C6" s="110" t="s">
        <v>185</v>
      </c>
      <c r="D6" s="110" t="s">
        <v>186</v>
      </c>
      <c r="E6" s="32" t="s">
        <v>187</v>
      </c>
      <c r="F6" s="32" t="s">
        <v>52</v>
      </c>
      <c r="G6" s="28">
        <v>11</v>
      </c>
      <c r="H6" s="28">
        <v>484</v>
      </c>
      <c r="I6" s="31">
        <f t="shared" si="2"/>
        <v>707.1428571428571</v>
      </c>
      <c r="J6" s="33">
        <v>3</v>
      </c>
      <c r="K6" s="33">
        <v>500</v>
      </c>
      <c r="L6" s="34">
        <f t="shared" si="0"/>
        <v>840.3100775193799</v>
      </c>
      <c r="M6" s="34">
        <v>14</v>
      </c>
      <c r="N6" s="34">
        <v>514</v>
      </c>
      <c r="O6" s="34">
        <f t="shared" si="3"/>
        <v>569.2307692307693</v>
      </c>
      <c r="P6" s="29">
        <f t="shared" si="1"/>
        <v>2116.683703893006</v>
      </c>
      <c r="Q6" s="107">
        <v>24</v>
      </c>
    </row>
    <row r="7" spans="1:17" ht="25.5">
      <c r="A7" s="98">
        <v>5</v>
      </c>
      <c r="B7" s="35">
        <v>29</v>
      </c>
      <c r="C7" s="110" t="s">
        <v>190</v>
      </c>
      <c r="D7" s="110" t="s">
        <v>191</v>
      </c>
      <c r="E7" s="28" t="s">
        <v>192</v>
      </c>
      <c r="F7" s="28" t="s">
        <v>193</v>
      </c>
      <c r="G7" s="28">
        <v>4</v>
      </c>
      <c r="H7" s="28">
        <v>315</v>
      </c>
      <c r="I7" s="31">
        <f t="shared" si="2"/>
        <v>841.2698412698413</v>
      </c>
      <c r="J7" s="33">
        <v>8</v>
      </c>
      <c r="K7" s="33">
        <v>792</v>
      </c>
      <c r="L7" s="34">
        <f t="shared" si="0"/>
        <v>613.953488372093</v>
      </c>
      <c r="M7" s="34">
        <v>13</v>
      </c>
      <c r="N7" s="34">
        <v>456</v>
      </c>
      <c r="O7" s="34">
        <f t="shared" si="3"/>
        <v>618.8034188034188</v>
      </c>
      <c r="P7" s="29">
        <f t="shared" si="1"/>
        <v>2074.0267484453534</v>
      </c>
      <c r="Q7" s="107">
        <v>23</v>
      </c>
    </row>
    <row r="8" spans="1:17" ht="25.5">
      <c r="A8" s="98">
        <v>6</v>
      </c>
      <c r="B8" s="35">
        <v>13</v>
      </c>
      <c r="C8" s="110" t="s">
        <v>285</v>
      </c>
      <c r="D8" s="110" t="s">
        <v>286</v>
      </c>
      <c r="E8" s="32" t="s">
        <v>55</v>
      </c>
      <c r="F8" s="32" t="s">
        <v>56</v>
      </c>
      <c r="G8" s="28">
        <v>5</v>
      </c>
      <c r="H8" s="28">
        <v>321</v>
      </c>
      <c r="I8" s="31">
        <f t="shared" si="2"/>
        <v>836.5079365079365</v>
      </c>
      <c r="J8" s="33">
        <v>4</v>
      </c>
      <c r="K8" s="33">
        <v>549</v>
      </c>
      <c r="L8" s="34">
        <f t="shared" si="0"/>
        <v>802.3255813953489</v>
      </c>
      <c r="M8" s="34">
        <v>19</v>
      </c>
      <c r="N8" s="34">
        <v>680</v>
      </c>
      <c r="O8" s="34">
        <f t="shared" si="3"/>
        <v>427.35042735042737</v>
      </c>
      <c r="P8" s="29">
        <f t="shared" si="1"/>
        <v>2066.183945253713</v>
      </c>
      <c r="Q8" s="107">
        <v>22</v>
      </c>
    </row>
    <row r="9" spans="1:17" s="37" customFormat="1" ht="25.5">
      <c r="A9" s="98">
        <v>7</v>
      </c>
      <c r="B9" s="35">
        <v>43</v>
      </c>
      <c r="C9" s="110" t="s">
        <v>216</v>
      </c>
      <c r="D9" s="110" t="s">
        <v>217</v>
      </c>
      <c r="E9" s="32" t="s">
        <v>184</v>
      </c>
      <c r="F9" s="32" t="s">
        <v>7</v>
      </c>
      <c r="G9" s="28">
        <v>14</v>
      </c>
      <c r="H9" s="28">
        <v>591</v>
      </c>
      <c r="I9" s="31">
        <f t="shared" si="2"/>
        <v>622.2222222222222</v>
      </c>
      <c r="J9" s="33">
        <v>15</v>
      </c>
      <c r="K9" s="33">
        <v>1085</v>
      </c>
      <c r="L9" s="34">
        <f t="shared" si="0"/>
        <v>386.8217054263566</v>
      </c>
      <c r="M9" s="34">
        <v>2</v>
      </c>
      <c r="N9" s="34">
        <v>53</v>
      </c>
      <c r="O9" s="34">
        <f t="shared" si="3"/>
        <v>963.2478632478633</v>
      </c>
      <c r="P9" s="29">
        <f t="shared" si="1"/>
        <v>1972.291790896442</v>
      </c>
      <c r="Q9" s="107">
        <v>21</v>
      </c>
    </row>
    <row r="10" spans="1:17" ht="25.5">
      <c r="A10" s="98">
        <v>8</v>
      </c>
      <c r="B10" s="35">
        <v>69</v>
      </c>
      <c r="C10" s="110" t="s">
        <v>214</v>
      </c>
      <c r="D10" s="110" t="s">
        <v>215</v>
      </c>
      <c r="E10" s="28" t="s">
        <v>184</v>
      </c>
      <c r="F10" s="28" t="s">
        <v>7</v>
      </c>
      <c r="G10" s="28">
        <v>8</v>
      </c>
      <c r="H10" s="28">
        <v>398</v>
      </c>
      <c r="I10" s="31">
        <f t="shared" si="2"/>
        <v>775.3968253968254</v>
      </c>
      <c r="J10" s="33">
        <v>21</v>
      </c>
      <c r="K10" s="33">
        <v>1200</v>
      </c>
      <c r="L10" s="34">
        <f t="shared" si="0"/>
        <v>297.6744186046512</v>
      </c>
      <c r="M10" s="34">
        <v>4</v>
      </c>
      <c r="N10" s="34">
        <v>131</v>
      </c>
      <c r="O10" s="34">
        <f t="shared" si="3"/>
        <v>896.5811965811965</v>
      </c>
      <c r="P10" s="29">
        <f t="shared" si="1"/>
        <v>1969.652440582673</v>
      </c>
      <c r="Q10" s="107">
        <v>20</v>
      </c>
    </row>
    <row r="11" spans="1:17" s="37" customFormat="1" ht="25.5">
      <c r="A11" s="98">
        <v>9</v>
      </c>
      <c r="B11" s="35">
        <v>71</v>
      </c>
      <c r="C11" s="110" t="s">
        <v>210</v>
      </c>
      <c r="D11" s="110" t="s">
        <v>211</v>
      </c>
      <c r="E11" s="32" t="s">
        <v>187</v>
      </c>
      <c r="F11" s="32" t="s">
        <v>52</v>
      </c>
      <c r="G11" s="28">
        <v>20</v>
      </c>
      <c r="H11" s="28">
        <v>740</v>
      </c>
      <c r="I11" s="31">
        <f t="shared" si="2"/>
        <v>503.968253968254</v>
      </c>
      <c r="J11" s="33">
        <v>7</v>
      </c>
      <c r="K11" s="33">
        <v>675</v>
      </c>
      <c r="L11" s="34">
        <f t="shared" si="0"/>
        <v>704.6511627906976</v>
      </c>
      <c r="M11" s="34">
        <v>12</v>
      </c>
      <c r="N11" s="34">
        <v>438</v>
      </c>
      <c r="O11" s="34">
        <f t="shared" si="3"/>
        <v>634.1880341880342</v>
      </c>
      <c r="P11" s="29">
        <f t="shared" si="1"/>
        <v>1842.8074509469857</v>
      </c>
      <c r="Q11" s="107">
        <v>19</v>
      </c>
    </row>
    <row r="12" spans="1:17" ht="25.5">
      <c r="A12" s="98">
        <v>10</v>
      </c>
      <c r="B12" s="35">
        <v>79</v>
      </c>
      <c r="C12" s="110" t="s">
        <v>212</v>
      </c>
      <c r="D12" s="110" t="s">
        <v>213</v>
      </c>
      <c r="E12" s="32" t="s">
        <v>187</v>
      </c>
      <c r="F12" s="32" t="s">
        <v>52</v>
      </c>
      <c r="G12" s="28">
        <v>17</v>
      </c>
      <c r="H12" s="28">
        <v>660</v>
      </c>
      <c r="I12" s="31">
        <f t="shared" si="2"/>
        <v>567.4603174603175</v>
      </c>
      <c r="J12" s="33">
        <v>10</v>
      </c>
      <c r="K12" s="33">
        <v>865</v>
      </c>
      <c r="L12" s="34">
        <f t="shared" si="0"/>
        <v>557.3643410852713</v>
      </c>
      <c r="M12" s="34">
        <v>15</v>
      </c>
      <c r="N12" s="34">
        <v>522</v>
      </c>
      <c r="O12" s="34">
        <f t="shared" si="3"/>
        <v>562.3931623931624</v>
      </c>
      <c r="P12" s="29">
        <f t="shared" si="1"/>
        <v>1687.2178209387512</v>
      </c>
      <c r="Q12" s="107">
        <v>18</v>
      </c>
    </row>
    <row r="13" spans="1:17" ht="25.5">
      <c r="A13" s="98">
        <v>11</v>
      </c>
      <c r="B13" s="35">
        <v>7</v>
      </c>
      <c r="C13" s="110" t="s">
        <v>196</v>
      </c>
      <c r="D13" s="110" t="s">
        <v>284</v>
      </c>
      <c r="E13" s="32" t="s">
        <v>55</v>
      </c>
      <c r="F13" s="32" t="s">
        <v>56</v>
      </c>
      <c r="G13" s="28">
        <v>2</v>
      </c>
      <c r="H13" s="28">
        <v>170</v>
      </c>
      <c r="I13" s="31">
        <f t="shared" si="2"/>
        <v>956.3492063492064</v>
      </c>
      <c r="J13" s="33">
        <v>20</v>
      </c>
      <c r="K13" s="33">
        <v>1173</v>
      </c>
      <c r="L13" s="34">
        <f t="shared" si="0"/>
        <v>318.6046511627907</v>
      </c>
      <c r="M13" s="34">
        <v>21</v>
      </c>
      <c r="N13" s="34">
        <v>720</v>
      </c>
      <c r="O13" s="34">
        <f t="shared" si="3"/>
        <v>393.1623931623932</v>
      </c>
      <c r="P13" s="29">
        <f t="shared" si="1"/>
        <v>1668.1162506743904</v>
      </c>
      <c r="Q13" s="107">
        <v>17</v>
      </c>
    </row>
    <row r="14" spans="1:17" ht="25.5">
      <c r="A14" s="98">
        <v>12</v>
      </c>
      <c r="B14" s="35">
        <v>39</v>
      </c>
      <c r="C14" s="110" t="s">
        <v>182</v>
      </c>
      <c r="D14" s="110" t="s">
        <v>183</v>
      </c>
      <c r="E14" s="32" t="s">
        <v>184</v>
      </c>
      <c r="F14" s="32" t="s">
        <v>7</v>
      </c>
      <c r="G14" s="28">
        <v>3</v>
      </c>
      <c r="H14" s="28">
        <v>305</v>
      </c>
      <c r="I14" s="31">
        <f t="shared" si="2"/>
        <v>849.2063492063492</v>
      </c>
      <c r="J14" s="33">
        <v>6</v>
      </c>
      <c r="K14" s="33">
        <v>570</v>
      </c>
      <c r="L14" s="34">
        <f t="shared" si="0"/>
        <v>786.046511627907</v>
      </c>
      <c r="M14" s="34" t="s">
        <v>85</v>
      </c>
      <c r="N14" s="48" t="s">
        <v>10</v>
      </c>
      <c r="O14" s="34">
        <v>0</v>
      </c>
      <c r="P14" s="29">
        <f t="shared" si="1"/>
        <v>1635.2528608342561</v>
      </c>
      <c r="Q14" s="107">
        <v>16</v>
      </c>
    </row>
    <row r="15" spans="1:17" ht="25.5">
      <c r="A15" s="98">
        <v>13</v>
      </c>
      <c r="B15" s="35">
        <v>61</v>
      </c>
      <c r="C15" s="110" t="s">
        <v>238</v>
      </c>
      <c r="D15" s="110" t="s">
        <v>239</v>
      </c>
      <c r="E15" s="32" t="s">
        <v>184</v>
      </c>
      <c r="F15" s="32" t="s">
        <v>7</v>
      </c>
      <c r="G15" s="28">
        <v>18</v>
      </c>
      <c r="H15" s="43">
        <v>705</v>
      </c>
      <c r="I15" s="31">
        <f t="shared" si="2"/>
        <v>531.7460317460317</v>
      </c>
      <c r="J15" s="33">
        <v>36</v>
      </c>
      <c r="K15" s="33">
        <v>1310</v>
      </c>
      <c r="L15" s="34">
        <f t="shared" si="0"/>
        <v>212.4031007751938</v>
      </c>
      <c r="M15" s="34">
        <v>5</v>
      </c>
      <c r="N15" s="34">
        <v>161</v>
      </c>
      <c r="O15" s="34">
        <f t="shared" si="3"/>
        <v>870.9401709401709</v>
      </c>
      <c r="P15" s="29">
        <f t="shared" si="1"/>
        <v>1615.0893034613964</v>
      </c>
      <c r="Q15" s="107">
        <v>15</v>
      </c>
    </row>
    <row r="16" spans="1:17" ht="25.5">
      <c r="A16" s="98">
        <v>14</v>
      </c>
      <c r="B16" s="35">
        <v>1</v>
      </c>
      <c r="C16" s="110" t="s">
        <v>218</v>
      </c>
      <c r="D16" s="110" t="s">
        <v>219</v>
      </c>
      <c r="E16" s="32" t="s">
        <v>282</v>
      </c>
      <c r="F16" s="32" t="s">
        <v>283</v>
      </c>
      <c r="G16" s="28">
        <v>12</v>
      </c>
      <c r="H16" s="28">
        <v>495</v>
      </c>
      <c r="I16" s="31">
        <f t="shared" si="2"/>
        <v>698.4126984126984</v>
      </c>
      <c r="J16" s="33">
        <v>21</v>
      </c>
      <c r="K16" s="33">
        <v>1200</v>
      </c>
      <c r="L16" s="34">
        <f t="shared" si="0"/>
        <v>297.6744186046512</v>
      </c>
      <c r="M16" s="34">
        <v>18</v>
      </c>
      <c r="N16" s="34">
        <v>621</v>
      </c>
      <c r="O16" s="34">
        <f t="shared" si="3"/>
        <v>477.77777777777777</v>
      </c>
      <c r="P16" s="29">
        <f t="shared" si="1"/>
        <v>1473.8648947951274</v>
      </c>
      <c r="Q16" s="107">
        <v>14</v>
      </c>
    </row>
    <row r="17" spans="1:17" ht="25.5">
      <c r="A17" s="98">
        <v>15</v>
      </c>
      <c r="B17" s="27">
        <v>65</v>
      </c>
      <c r="C17" s="111" t="s">
        <v>260</v>
      </c>
      <c r="D17" s="111" t="s">
        <v>261</v>
      </c>
      <c r="E17" s="27" t="s">
        <v>184</v>
      </c>
      <c r="F17" s="27" t="s">
        <v>7</v>
      </c>
      <c r="G17" s="27">
        <v>33</v>
      </c>
      <c r="H17" s="27">
        <v>1045</v>
      </c>
      <c r="I17" s="31">
        <f t="shared" si="2"/>
        <v>261.9047619047619</v>
      </c>
      <c r="J17" s="27">
        <v>30</v>
      </c>
      <c r="K17" s="27">
        <v>1230</v>
      </c>
      <c r="L17" s="34">
        <f t="shared" si="0"/>
        <v>274.4186046511628</v>
      </c>
      <c r="M17" s="34">
        <v>3</v>
      </c>
      <c r="N17" s="34">
        <v>115</v>
      </c>
      <c r="O17" s="34">
        <f t="shared" si="3"/>
        <v>910.2564102564103</v>
      </c>
      <c r="P17" s="29">
        <f t="shared" si="1"/>
        <v>1446.579776812335</v>
      </c>
      <c r="Q17" s="107">
        <v>13</v>
      </c>
    </row>
    <row r="18" spans="1:17" ht="25.5">
      <c r="A18" s="98">
        <v>16</v>
      </c>
      <c r="B18" s="35">
        <v>35</v>
      </c>
      <c r="C18" s="110" t="s">
        <v>194</v>
      </c>
      <c r="D18" s="110" t="s">
        <v>195</v>
      </c>
      <c r="E18" s="32" t="s">
        <v>184</v>
      </c>
      <c r="F18" s="32" t="s">
        <v>7</v>
      </c>
      <c r="G18" s="28">
        <v>6</v>
      </c>
      <c r="H18" s="28">
        <v>340</v>
      </c>
      <c r="I18" s="31">
        <f t="shared" si="2"/>
        <v>821.4285714285714</v>
      </c>
      <c r="J18" s="33">
        <v>9</v>
      </c>
      <c r="K18" s="33">
        <v>810</v>
      </c>
      <c r="L18" s="34">
        <f t="shared" si="0"/>
        <v>600</v>
      </c>
      <c r="M18" s="34" t="s">
        <v>85</v>
      </c>
      <c r="N18" s="48" t="s">
        <v>10</v>
      </c>
      <c r="O18" s="34">
        <v>0</v>
      </c>
      <c r="P18" s="29">
        <f t="shared" si="1"/>
        <v>1421.4285714285716</v>
      </c>
      <c r="Q18" s="107">
        <v>12</v>
      </c>
    </row>
    <row r="19" spans="1:17" ht="25.5">
      <c r="A19" s="98">
        <v>17</v>
      </c>
      <c r="B19" s="35">
        <v>75</v>
      </c>
      <c r="C19" s="110" t="s">
        <v>225</v>
      </c>
      <c r="D19" s="110" t="s">
        <v>226</v>
      </c>
      <c r="E19" s="32" t="s">
        <v>187</v>
      </c>
      <c r="F19" s="28" t="s">
        <v>52</v>
      </c>
      <c r="G19" s="28">
        <v>19</v>
      </c>
      <c r="H19" s="28">
        <v>710</v>
      </c>
      <c r="I19" s="31">
        <f t="shared" si="2"/>
        <v>527.7777777777778</v>
      </c>
      <c r="J19" s="28">
        <v>13</v>
      </c>
      <c r="K19" s="28">
        <v>1080</v>
      </c>
      <c r="L19" s="34">
        <f t="shared" si="0"/>
        <v>390.69767441860466</v>
      </c>
      <c r="M19" s="34">
        <v>16</v>
      </c>
      <c r="N19" s="34">
        <v>592</v>
      </c>
      <c r="O19" s="34">
        <f t="shared" si="3"/>
        <v>502.56410256410254</v>
      </c>
      <c r="P19" s="29">
        <f t="shared" si="1"/>
        <v>1421.039554760485</v>
      </c>
      <c r="Q19" s="107">
        <v>11</v>
      </c>
    </row>
    <row r="20" spans="1:17" ht="25.5">
      <c r="A20" s="98">
        <v>18</v>
      </c>
      <c r="B20" s="27">
        <v>53</v>
      </c>
      <c r="C20" s="111" t="s">
        <v>256</v>
      </c>
      <c r="D20" s="111" t="s">
        <v>257</v>
      </c>
      <c r="E20" s="27" t="s">
        <v>184</v>
      </c>
      <c r="F20" s="27" t="s">
        <v>7</v>
      </c>
      <c r="G20" s="27">
        <v>27</v>
      </c>
      <c r="H20" s="27">
        <v>875</v>
      </c>
      <c r="I20" s="31">
        <f t="shared" si="2"/>
        <v>396.8253968253968</v>
      </c>
      <c r="J20" s="27">
        <v>37</v>
      </c>
      <c r="K20" s="27">
        <v>1350</v>
      </c>
      <c r="L20" s="34">
        <f t="shared" si="0"/>
        <v>181.3953488372093</v>
      </c>
      <c r="M20" s="34">
        <v>7</v>
      </c>
      <c r="N20" s="34">
        <v>270</v>
      </c>
      <c r="O20" s="34">
        <f t="shared" si="3"/>
        <v>777.7777777777778</v>
      </c>
      <c r="P20" s="29">
        <f t="shared" si="1"/>
        <v>1355.998523440384</v>
      </c>
      <c r="Q20" s="107">
        <v>10</v>
      </c>
    </row>
    <row r="21" spans="1:17" ht="25.5">
      <c r="A21" s="98">
        <v>19</v>
      </c>
      <c r="B21" s="27">
        <v>63</v>
      </c>
      <c r="C21" s="111" t="s">
        <v>254</v>
      </c>
      <c r="D21" s="111" t="s">
        <v>255</v>
      </c>
      <c r="E21" s="44" t="s">
        <v>187</v>
      </c>
      <c r="F21" s="27" t="s">
        <v>52</v>
      </c>
      <c r="G21" s="27">
        <v>38</v>
      </c>
      <c r="H21" s="27">
        <v>1195</v>
      </c>
      <c r="I21" s="31">
        <f t="shared" si="2"/>
        <v>142.85714285714286</v>
      </c>
      <c r="J21" s="27">
        <v>11</v>
      </c>
      <c r="K21" s="27">
        <v>980</v>
      </c>
      <c r="L21" s="34">
        <f t="shared" si="0"/>
        <v>468.2170542635659</v>
      </c>
      <c r="M21" s="34">
        <v>10</v>
      </c>
      <c r="N21" s="34">
        <v>397</v>
      </c>
      <c r="O21" s="34">
        <f t="shared" si="3"/>
        <v>669.2307692307693</v>
      </c>
      <c r="P21" s="29">
        <f t="shared" si="1"/>
        <v>1280.304966351478</v>
      </c>
      <c r="Q21" s="107">
        <v>9</v>
      </c>
    </row>
    <row r="22" spans="1:17" ht="25.5">
      <c r="A22" s="98">
        <v>20</v>
      </c>
      <c r="B22" s="27">
        <v>49</v>
      </c>
      <c r="C22" s="111" t="s">
        <v>263</v>
      </c>
      <c r="D22" s="111" t="s">
        <v>264</v>
      </c>
      <c r="E22" s="44" t="s">
        <v>187</v>
      </c>
      <c r="F22" s="27" t="s">
        <v>52</v>
      </c>
      <c r="G22" s="27">
        <v>32</v>
      </c>
      <c r="H22" s="27">
        <v>1040</v>
      </c>
      <c r="I22" s="31">
        <f t="shared" si="2"/>
        <v>265.87301587301585</v>
      </c>
      <c r="J22" s="27">
        <v>39</v>
      </c>
      <c r="K22" s="27">
        <v>1380</v>
      </c>
      <c r="L22" s="34">
        <f t="shared" si="0"/>
        <v>158.13953488372093</v>
      </c>
      <c r="M22" s="34">
        <v>8</v>
      </c>
      <c r="N22" s="34">
        <v>320</v>
      </c>
      <c r="O22" s="34">
        <f t="shared" si="3"/>
        <v>735.042735042735</v>
      </c>
      <c r="P22" s="29">
        <f t="shared" si="1"/>
        <v>1159.0552857994717</v>
      </c>
      <c r="Q22" s="107">
        <v>8</v>
      </c>
    </row>
    <row r="23" spans="1:17" ht="25.5">
      <c r="A23" s="98">
        <v>21</v>
      </c>
      <c r="B23" s="27">
        <v>57</v>
      </c>
      <c r="C23" s="111" t="s">
        <v>250</v>
      </c>
      <c r="D23" s="111" t="s">
        <v>251</v>
      </c>
      <c r="E23" s="44" t="s">
        <v>187</v>
      </c>
      <c r="F23" s="27" t="s">
        <v>52</v>
      </c>
      <c r="G23" s="27">
        <v>35</v>
      </c>
      <c r="H23" s="27">
        <v>1095</v>
      </c>
      <c r="I23" s="31">
        <f t="shared" si="2"/>
        <v>222.22222222222223</v>
      </c>
      <c r="J23" s="27">
        <v>13</v>
      </c>
      <c r="K23" s="27">
        <v>1080</v>
      </c>
      <c r="L23" s="34">
        <f t="shared" si="0"/>
        <v>390.69767441860466</v>
      </c>
      <c r="M23" s="34">
        <v>17</v>
      </c>
      <c r="N23" s="34">
        <v>600</v>
      </c>
      <c r="O23" s="34">
        <f t="shared" si="3"/>
        <v>495.7264957264957</v>
      </c>
      <c r="P23" s="29">
        <f t="shared" si="1"/>
        <v>1108.6463923673227</v>
      </c>
      <c r="Q23" s="107">
        <v>7</v>
      </c>
    </row>
    <row r="24" spans="1:17" ht="25.5">
      <c r="A24" s="98">
        <v>22</v>
      </c>
      <c r="B24" s="35">
        <v>47</v>
      </c>
      <c r="C24" s="110" t="s">
        <v>223</v>
      </c>
      <c r="D24" s="110" t="s">
        <v>224</v>
      </c>
      <c r="E24" s="32" t="s">
        <v>184</v>
      </c>
      <c r="F24" s="32" t="s">
        <v>7</v>
      </c>
      <c r="G24" s="28">
        <v>7</v>
      </c>
      <c r="H24" s="28">
        <v>395</v>
      </c>
      <c r="I24" s="31">
        <f t="shared" si="2"/>
        <v>777.7777777777778</v>
      </c>
      <c r="J24" s="33">
        <v>39</v>
      </c>
      <c r="K24" s="33">
        <v>1380</v>
      </c>
      <c r="L24" s="34">
        <f t="shared" si="0"/>
        <v>158.13953488372093</v>
      </c>
      <c r="M24" s="34">
        <v>25</v>
      </c>
      <c r="N24" s="34">
        <v>1080</v>
      </c>
      <c r="O24" s="34">
        <f t="shared" si="3"/>
        <v>85.47008547008546</v>
      </c>
      <c r="P24" s="29">
        <f t="shared" si="1"/>
        <v>1021.3873981315842</v>
      </c>
      <c r="Q24" s="107">
        <v>6</v>
      </c>
    </row>
    <row r="25" spans="1:17" ht="25.5">
      <c r="A25" s="98">
        <v>23</v>
      </c>
      <c r="B25" s="27">
        <v>51</v>
      </c>
      <c r="C25" s="111" t="s">
        <v>227</v>
      </c>
      <c r="D25" s="111" t="s">
        <v>228</v>
      </c>
      <c r="E25" s="27" t="s">
        <v>229</v>
      </c>
      <c r="F25" s="27" t="s">
        <v>7</v>
      </c>
      <c r="G25" s="27">
        <v>25</v>
      </c>
      <c r="H25" s="27">
        <v>870</v>
      </c>
      <c r="I25" s="31">
        <f t="shared" si="2"/>
        <v>400.7936507936508</v>
      </c>
      <c r="J25" s="27">
        <v>12</v>
      </c>
      <c r="K25" s="42">
        <v>1070</v>
      </c>
      <c r="L25" s="34">
        <f t="shared" si="0"/>
        <v>398.4496124031008</v>
      </c>
      <c r="M25" s="34">
        <v>22</v>
      </c>
      <c r="N25" s="34">
        <v>960</v>
      </c>
      <c r="O25" s="34">
        <f t="shared" si="3"/>
        <v>188.03418803418805</v>
      </c>
      <c r="P25" s="29">
        <f t="shared" si="1"/>
        <v>987.2774512309395</v>
      </c>
      <c r="Q25" s="107">
        <v>5</v>
      </c>
    </row>
    <row r="26" spans="1:17" ht="25.5">
      <c r="A26" s="98">
        <v>24</v>
      </c>
      <c r="B26" s="27">
        <v>59</v>
      </c>
      <c r="C26" s="111" t="s">
        <v>258</v>
      </c>
      <c r="D26" s="111" t="s">
        <v>259</v>
      </c>
      <c r="E26" s="27" t="s">
        <v>184</v>
      </c>
      <c r="F26" s="27" t="s">
        <v>7</v>
      </c>
      <c r="G26" s="27">
        <v>36</v>
      </c>
      <c r="H26" s="27">
        <v>1150</v>
      </c>
      <c r="I26" s="31">
        <f t="shared" si="2"/>
        <v>178.57142857142858</v>
      </c>
      <c r="J26" s="27">
        <v>17</v>
      </c>
      <c r="K26" s="27">
        <v>1110</v>
      </c>
      <c r="L26" s="34">
        <f t="shared" si="0"/>
        <v>367.4418604651163</v>
      </c>
      <c r="M26" s="34">
        <v>19</v>
      </c>
      <c r="N26" s="34">
        <v>680</v>
      </c>
      <c r="O26" s="34">
        <f t="shared" si="3"/>
        <v>427.35042735042737</v>
      </c>
      <c r="P26" s="29">
        <f t="shared" si="1"/>
        <v>973.3637163869722</v>
      </c>
      <c r="Q26" s="107">
        <v>4</v>
      </c>
    </row>
    <row r="27" spans="1:17" ht="25.5">
      <c r="A27" s="98">
        <v>25</v>
      </c>
      <c r="B27" s="38">
        <v>41</v>
      </c>
      <c r="C27" s="112" t="s">
        <v>220</v>
      </c>
      <c r="D27" s="112" t="s">
        <v>221</v>
      </c>
      <c r="E27" s="39" t="s">
        <v>222</v>
      </c>
      <c r="F27" s="40" t="s">
        <v>7</v>
      </c>
      <c r="G27" s="28">
        <v>13</v>
      </c>
      <c r="H27" s="41">
        <v>585</v>
      </c>
      <c r="I27" s="31">
        <f t="shared" si="2"/>
        <v>626.984126984127</v>
      </c>
      <c r="J27" s="42">
        <v>19</v>
      </c>
      <c r="K27" s="42">
        <v>1144</v>
      </c>
      <c r="L27" s="34">
        <f t="shared" si="0"/>
        <v>341.08527131782944</v>
      </c>
      <c r="M27" s="34" t="s">
        <v>200</v>
      </c>
      <c r="N27" s="48" t="s">
        <v>10</v>
      </c>
      <c r="O27" s="34">
        <v>0</v>
      </c>
      <c r="P27" s="29">
        <f t="shared" si="1"/>
        <v>968.0693983019564</v>
      </c>
      <c r="Q27" s="107">
        <v>3</v>
      </c>
    </row>
    <row r="28" spans="1:17" ht="25.5">
      <c r="A28" s="98">
        <v>26</v>
      </c>
      <c r="B28" s="27">
        <v>19</v>
      </c>
      <c r="C28" s="111" t="s">
        <v>270</v>
      </c>
      <c r="D28" s="111" t="s">
        <v>271</v>
      </c>
      <c r="E28" s="27" t="s">
        <v>222</v>
      </c>
      <c r="F28" s="27" t="s">
        <v>7</v>
      </c>
      <c r="G28" s="27">
        <v>40</v>
      </c>
      <c r="H28" s="27">
        <v>1330</v>
      </c>
      <c r="I28" s="31">
        <f t="shared" si="2"/>
        <v>35.714285714285715</v>
      </c>
      <c r="J28" s="27">
        <v>33</v>
      </c>
      <c r="K28" s="27">
        <v>1260</v>
      </c>
      <c r="L28" s="34">
        <f t="shared" si="0"/>
        <v>251.1627906976744</v>
      </c>
      <c r="M28" s="34">
        <v>11</v>
      </c>
      <c r="N28" s="34">
        <v>407</v>
      </c>
      <c r="O28" s="34">
        <f t="shared" si="3"/>
        <v>660.6837606837607</v>
      </c>
      <c r="P28" s="29">
        <f t="shared" si="1"/>
        <v>947.5608370957209</v>
      </c>
      <c r="Q28" s="107">
        <v>2</v>
      </c>
    </row>
    <row r="29" spans="1:17" ht="25.5">
      <c r="A29" s="98">
        <v>27</v>
      </c>
      <c r="B29" s="35">
        <v>17</v>
      </c>
      <c r="C29" s="110" t="s">
        <v>232</v>
      </c>
      <c r="D29" s="110" t="s">
        <v>233</v>
      </c>
      <c r="E29" s="32" t="s">
        <v>184</v>
      </c>
      <c r="F29" s="32" t="s">
        <v>7</v>
      </c>
      <c r="G29" s="28">
        <v>22</v>
      </c>
      <c r="H29" s="28">
        <v>800</v>
      </c>
      <c r="I29" s="31">
        <f t="shared" si="2"/>
        <v>456.3492063492063</v>
      </c>
      <c r="J29" s="33">
        <v>21</v>
      </c>
      <c r="K29" s="33">
        <v>1200</v>
      </c>
      <c r="L29" s="34">
        <f t="shared" si="0"/>
        <v>297.6744186046512</v>
      </c>
      <c r="M29" s="34">
        <v>25</v>
      </c>
      <c r="N29" s="34">
        <v>1080</v>
      </c>
      <c r="O29" s="34">
        <f t="shared" si="3"/>
        <v>85.47008547008546</v>
      </c>
      <c r="P29" s="29">
        <f t="shared" si="1"/>
        <v>839.493710423943</v>
      </c>
      <c r="Q29" s="107">
        <v>1</v>
      </c>
    </row>
    <row r="30" spans="1:17" ht="25.5">
      <c r="A30" s="98">
        <v>28</v>
      </c>
      <c r="B30" s="35">
        <v>85</v>
      </c>
      <c r="C30" s="110" t="s">
        <v>230</v>
      </c>
      <c r="D30" s="110" t="s">
        <v>231</v>
      </c>
      <c r="E30" s="32" t="s">
        <v>184</v>
      </c>
      <c r="F30" s="32" t="s">
        <v>7</v>
      </c>
      <c r="G30" s="28">
        <v>21</v>
      </c>
      <c r="H30" s="28">
        <v>785</v>
      </c>
      <c r="I30" s="31">
        <f t="shared" si="2"/>
        <v>468.25396825396825</v>
      </c>
      <c r="J30" s="33">
        <v>21</v>
      </c>
      <c r="K30" s="33">
        <v>1200</v>
      </c>
      <c r="L30" s="34">
        <f t="shared" si="0"/>
        <v>297.6744186046512</v>
      </c>
      <c r="M30" s="34">
        <v>34</v>
      </c>
      <c r="N30" s="34">
        <v>1115</v>
      </c>
      <c r="O30" s="34">
        <f t="shared" si="3"/>
        <v>55.55555555555556</v>
      </c>
      <c r="P30" s="29">
        <f t="shared" si="1"/>
        <v>821.483942414175</v>
      </c>
      <c r="Q30" s="107">
        <v>1</v>
      </c>
    </row>
    <row r="31" spans="1:17" ht="25.5">
      <c r="A31" s="98">
        <v>29</v>
      </c>
      <c r="B31" s="27">
        <v>81</v>
      </c>
      <c r="C31" s="111" t="s">
        <v>236</v>
      </c>
      <c r="D31" s="111" t="s">
        <v>237</v>
      </c>
      <c r="E31" s="32" t="s">
        <v>184</v>
      </c>
      <c r="F31" s="27" t="s">
        <v>7</v>
      </c>
      <c r="G31" s="27">
        <v>22</v>
      </c>
      <c r="H31" s="27">
        <v>800</v>
      </c>
      <c r="I31" s="31">
        <f t="shared" si="2"/>
        <v>456.3492063492063</v>
      </c>
      <c r="J31" s="27">
        <v>21</v>
      </c>
      <c r="K31" s="27">
        <v>1200</v>
      </c>
      <c r="L31" s="34">
        <f t="shared" si="0"/>
        <v>297.6744186046512</v>
      </c>
      <c r="M31" s="34" t="s">
        <v>200</v>
      </c>
      <c r="N31" s="48" t="s">
        <v>10</v>
      </c>
      <c r="O31" s="34">
        <v>0</v>
      </c>
      <c r="P31" s="29">
        <f t="shared" si="1"/>
        <v>754.0236249538575</v>
      </c>
      <c r="Q31" s="107">
        <v>1</v>
      </c>
    </row>
    <row r="32" spans="1:17" ht="25.5">
      <c r="A32" s="98">
        <v>29</v>
      </c>
      <c r="B32" s="35">
        <v>25</v>
      </c>
      <c r="C32" s="110" t="s">
        <v>234</v>
      </c>
      <c r="D32" s="110" t="s">
        <v>235</v>
      </c>
      <c r="E32" s="32" t="s">
        <v>184</v>
      </c>
      <c r="F32" s="32" t="s">
        <v>7</v>
      </c>
      <c r="G32" s="28">
        <v>22</v>
      </c>
      <c r="H32" s="28">
        <v>800</v>
      </c>
      <c r="I32" s="31">
        <f t="shared" si="2"/>
        <v>456.3492063492063</v>
      </c>
      <c r="J32" s="33">
        <v>21</v>
      </c>
      <c r="K32" s="33">
        <v>1200</v>
      </c>
      <c r="L32" s="34">
        <f t="shared" si="0"/>
        <v>297.6744186046512</v>
      </c>
      <c r="M32" s="34" t="s">
        <v>85</v>
      </c>
      <c r="N32" s="48" t="s">
        <v>10</v>
      </c>
      <c r="O32" s="34">
        <v>0</v>
      </c>
      <c r="P32" s="29">
        <f t="shared" si="1"/>
        <v>754.0236249538575</v>
      </c>
      <c r="Q32" s="107">
        <v>1</v>
      </c>
    </row>
    <row r="33" spans="1:17" ht="25.5">
      <c r="A33" s="98">
        <v>31</v>
      </c>
      <c r="B33" s="27">
        <v>9</v>
      </c>
      <c r="C33" s="111" t="s">
        <v>244</v>
      </c>
      <c r="D33" s="111" t="s">
        <v>245</v>
      </c>
      <c r="E33" s="27" t="s">
        <v>184</v>
      </c>
      <c r="F33" s="27" t="s">
        <v>7</v>
      </c>
      <c r="G33" s="27">
        <v>30</v>
      </c>
      <c r="H33" s="27">
        <v>920</v>
      </c>
      <c r="I33" s="31">
        <f t="shared" si="2"/>
        <v>361.1111111111111</v>
      </c>
      <c r="J33" s="27">
        <v>21</v>
      </c>
      <c r="K33" s="27">
        <v>1200</v>
      </c>
      <c r="L33" s="34">
        <f t="shared" si="0"/>
        <v>297.6744186046512</v>
      </c>
      <c r="M33" s="34">
        <v>25</v>
      </c>
      <c r="N33" s="34">
        <v>1080</v>
      </c>
      <c r="O33" s="34">
        <f t="shared" si="3"/>
        <v>85.47008547008546</v>
      </c>
      <c r="P33" s="29">
        <f t="shared" si="1"/>
        <v>744.2556151858478</v>
      </c>
      <c r="Q33" s="107">
        <v>1</v>
      </c>
    </row>
    <row r="34" spans="1:17" ht="25.5">
      <c r="A34" s="98">
        <v>32</v>
      </c>
      <c r="B34" s="27">
        <v>11</v>
      </c>
      <c r="C34" s="111" t="s">
        <v>246</v>
      </c>
      <c r="D34" s="111" t="s">
        <v>247</v>
      </c>
      <c r="E34" s="27" t="s">
        <v>222</v>
      </c>
      <c r="F34" s="27" t="s">
        <v>7</v>
      </c>
      <c r="G34" s="27">
        <v>26</v>
      </c>
      <c r="H34" s="27">
        <v>873</v>
      </c>
      <c r="I34" s="31">
        <f t="shared" si="2"/>
        <v>398.41269841269843</v>
      </c>
      <c r="J34" s="27">
        <v>33</v>
      </c>
      <c r="K34" s="27">
        <v>1260</v>
      </c>
      <c r="L34" s="34">
        <f t="shared" si="0"/>
        <v>251.1627906976744</v>
      </c>
      <c r="M34" s="34">
        <v>25</v>
      </c>
      <c r="N34" s="34">
        <v>1080</v>
      </c>
      <c r="O34" s="34">
        <f t="shared" si="3"/>
        <v>85.47008547008546</v>
      </c>
      <c r="P34" s="29">
        <f t="shared" si="1"/>
        <v>735.0455745804583</v>
      </c>
      <c r="Q34" s="107">
        <v>1</v>
      </c>
    </row>
    <row r="35" spans="1:17" ht="25.5">
      <c r="A35" s="98">
        <v>33</v>
      </c>
      <c r="B35" s="27">
        <v>77</v>
      </c>
      <c r="C35" s="111" t="s">
        <v>240</v>
      </c>
      <c r="D35" s="111" t="s">
        <v>241</v>
      </c>
      <c r="E35" s="27" t="s">
        <v>184</v>
      </c>
      <c r="F35" s="27" t="s">
        <v>7</v>
      </c>
      <c r="G35" s="27">
        <v>31</v>
      </c>
      <c r="H35" s="27">
        <v>925</v>
      </c>
      <c r="I35" s="31">
        <f t="shared" si="2"/>
        <v>357.14285714285717</v>
      </c>
      <c r="J35" s="27">
        <v>17</v>
      </c>
      <c r="K35" s="27">
        <v>1110</v>
      </c>
      <c r="L35" s="34">
        <f t="shared" si="0"/>
        <v>367.4418604651163</v>
      </c>
      <c r="M35" s="34" t="s">
        <v>85</v>
      </c>
      <c r="N35" s="48" t="s">
        <v>10</v>
      </c>
      <c r="O35" s="34">
        <v>0</v>
      </c>
      <c r="P35" s="29">
        <f t="shared" si="1"/>
        <v>724.5847176079735</v>
      </c>
      <c r="Q35" s="107">
        <v>1</v>
      </c>
    </row>
    <row r="36" spans="1:17" ht="25.5">
      <c r="A36" s="98">
        <v>34</v>
      </c>
      <c r="B36" s="27">
        <v>21</v>
      </c>
      <c r="C36" s="111" t="s">
        <v>242</v>
      </c>
      <c r="D36" s="111" t="s">
        <v>243</v>
      </c>
      <c r="E36" s="27" t="s">
        <v>184</v>
      </c>
      <c r="F36" s="27" t="s">
        <v>7</v>
      </c>
      <c r="G36" s="27">
        <v>28</v>
      </c>
      <c r="H36" s="27">
        <v>905</v>
      </c>
      <c r="I36" s="31">
        <f t="shared" si="2"/>
        <v>373.015873015873</v>
      </c>
      <c r="J36" s="27">
        <v>21</v>
      </c>
      <c r="K36" s="27">
        <v>1200</v>
      </c>
      <c r="L36" s="34">
        <f t="shared" si="0"/>
        <v>297.6744186046512</v>
      </c>
      <c r="M36" s="34" t="s">
        <v>85</v>
      </c>
      <c r="N36" s="48" t="s">
        <v>10</v>
      </c>
      <c r="O36" s="34">
        <v>0</v>
      </c>
      <c r="P36" s="29">
        <f t="shared" si="1"/>
        <v>670.6902916205242</v>
      </c>
      <c r="Q36" s="107">
        <v>1</v>
      </c>
    </row>
    <row r="37" spans="1:17" ht="25.5">
      <c r="A37" s="98">
        <v>35</v>
      </c>
      <c r="B37" s="35">
        <v>37</v>
      </c>
      <c r="C37" s="110" t="s">
        <v>288</v>
      </c>
      <c r="D37" s="110" t="s">
        <v>287</v>
      </c>
      <c r="E37" s="32" t="s">
        <v>222</v>
      </c>
      <c r="F37" s="32" t="s">
        <v>7</v>
      </c>
      <c r="G37" s="28">
        <v>16</v>
      </c>
      <c r="H37" s="28">
        <v>640</v>
      </c>
      <c r="I37" s="31">
        <f t="shared" si="2"/>
        <v>583.3333333333334</v>
      </c>
      <c r="J37" s="33">
        <v>41</v>
      </c>
      <c r="K37" s="33">
        <v>1500</v>
      </c>
      <c r="L37" s="34">
        <f t="shared" si="0"/>
        <v>65.11627906976744</v>
      </c>
      <c r="M37" s="34" t="s">
        <v>200</v>
      </c>
      <c r="N37" s="48" t="s">
        <v>10</v>
      </c>
      <c r="O37" s="34">
        <v>0</v>
      </c>
      <c r="P37" s="29">
        <f t="shared" si="1"/>
        <v>648.4496124031008</v>
      </c>
      <c r="Q37" s="107">
        <v>1</v>
      </c>
    </row>
    <row r="38" spans="1:17" ht="12.75">
      <c r="A38" s="98">
        <v>36</v>
      </c>
      <c r="B38" s="27">
        <v>27</v>
      </c>
      <c r="C38" s="113" t="s">
        <v>248</v>
      </c>
      <c r="D38" s="113" t="s">
        <v>249</v>
      </c>
      <c r="E38" s="27" t="s">
        <v>222</v>
      </c>
      <c r="F38" s="27" t="s">
        <v>7</v>
      </c>
      <c r="G38" s="27">
        <v>29</v>
      </c>
      <c r="H38" s="27">
        <v>917</v>
      </c>
      <c r="I38" s="31">
        <f t="shared" si="2"/>
        <v>363.4920634920635</v>
      </c>
      <c r="J38" s="27">
        <v>30</v>
      </c>
      <c r="K38" s="27">
        <v>1230</v>
      </c>
      <c r="L38" s="34">
        <f t="shared" si="0"/>
        <v>274.4186046511628</v>
      </c>
      <c r="M38" s="34" t="s">
        <v>200</v>
      </c>
      <c r="N38" s="48" t="s">
        <v>10</v>
      </c>
      <c r="O38" s="34">
        <v>0</v>
      </c>
      <c r="P38" s="29">
        <f t="shared" si="1"/>
        <v>637.9106681432263</v>
      </c>
      <c r="Q38" s="107">
        <v>1</v>
      </c>
    </row>
    <row r="39" spans="1:17" ht="25.5">
      <c r="A39" s="98">
        <v>37</v>
      </c>
      <c r="B39" s="38">
        <v>93</v>
      </c>
      <c r="C39" s="112" t="s">
        <v>252</v>
      </c>
      <c r="D39" s="112" t="s">
        <v>253</v>
      </c>
      <c r="E39" s="45" t="s">
        <v>184</v>
      </c>
      <c r="F39" s="40" t="s">
        <v>7</v>
      </c>
      <c r="G39" s="28">
        <v>15</v>
      </c>
      <c r="H39" s="41">
        <v>603</v>
      </c>
      <c r="I39" s="31">
        <f t="shared" si="2"/>
        <v>612.6984126984127</v>
      </c>
      <c r="J39" s="42" t="s">
        <v>85</v>
      </c>
      <c r="K39" s="38" t="s">
        <v>10</v>
      </c>
      <c r="L39" s="34">
        <v>0</v>
      </c>
      <c r="M39" s="34" t="s">
        <v>200</v>
      </c>
      <c r="N39" s="48" t="s">
        <v>10</v>
      </c>
      <c r="O39" s="34">
        <v>0</v>
      </c>
      <c r="P39" s="29">
        <f t="shared" si="1"/>
        <v>612.6984126984127</v>
      </c>
      <c r="Q39" s="107">
        <v>1</v>
      </c>
    </row>
    <row r="40" spans="1:17" ht="25.5">
      <c r="A40" s="98">
        <v>38</v>
      </c>
      <c r="B40" s="27">
        <v>45</v>
      </c>
      <c r="C40" s="111" t="s">
        <v>266</v>
      </c>
      <c r="D40" s="111" t="s">
        <v>267</v>
      </c>
      <c r="E40" s="27" t="s">
        <v>229</v>
      </c>
      <c r="F40" s="27" t="s">
        <v>7</v>
      </c>
      <c r="G40" s="27">
        <v>41</v>
      </c>
      <c r="H40" s="27">
        <v>1370</v>
      </c>
      <c r="I40" s="31">
        <f t="shared" si="2"/>
        <v>3.9682539682539684</v>
      </c>
      <c r="J40" s="27">
        <v>16</v>
      </c>
      <c r="K40" s="27">
        <v>1090</v>
      </c>
      <c r="L40" s="34">
        <f t="shared" si="0"/>
        <v>382.94573643410854</v>
      </c>
      <c r="M40" s="34">
        <v>22</v>
      </c>
      <c r="N40" s="34">
        <v>960</v>
      </c>
      <c r="O40" s="34">
        <f t="shared" si="3"/>
        <v>188.03418803418805</v>
      </c>
      <c r="P40" s="29">
        <f t="shared" si="1"/>
        <v>574.9481784365505</v>
      </c>
      <c r="Q40" s="107">
        <v>1</v>
      </c>
    </row>
    <row r="41" spans="1:17" ht="25.5">
      <c r="A41" s="98">
        <v>39</v>
      </c>
      <c r="B41" s="27">
        <v>33</v>
      </c>
      <c r="C41" s="111" t="s">
        <v>262</v>
      </c>
      <c r="D41" s="111" t="s">
        <v>289</v>
      </c>
      <c r="E41" s="27" t="s">
        <v>222</v>
      </c>
      <c r="F41" s="27" t="s">
        <v>7</v>
      </c>
      <c r="G41" s="27">
        <v>37</v>
      </c>
      <c r="H41" s="27">
        <v>1155</v>
      </c>
      <c r="I41" s="31">
        <f t="shared" si="2"/>
        <v>174.6031746031746</v>
      </c>
      <c r="J41" s="27">
        <v>30</v>
      </c>
      <c r="K41" s="27">
        <v>1230</v>
      </c>
      <c r="L41" s="34">
        <f t="shared" si="0"/>
        <v>274.4186046511628</v>
      </c>
      <c r="M41" s="34" t="s">
        <v>200</v>
      </c>
      <c r="N41" s="48" t="s">
        <v>10</v>
      </c>
      <c r="O41" s="34">
        <v>0</v>
      </c>
      <c r="P41" s="29">
        <f t="shared" si="1"/>
        <v>449.0217792543374</v>
      </c>
      <c r="Q41" s="107">
        <v>1</v>
      </c>
    </row>
    <row r="42" spans="1:17" ht="25.5">
      <c r="A42" s="98">
        <v>40</v>
      </c>
      <c r="B42" s="27">
        <v>5</v>
      </c>
      <c r="C42" s="111" t="s">
        <v>268</v>
      </c>
      <c r="D42" s="111" t="s">
        <v>269</v>
      </c>
      <c r="E42" s="27" t="s">
        <v>184</v>
      </c>
      <c r="F42" s="27" t="s">
        <v>7</v>
      </c>
      <c r="G42" s="27">
        <v>39</v>
      </c>
      <c r="H42" s="27">
        <v>1325</v>
      </c>
      <c r="I42" s="31">
        <f t="shared" si="2"/>
        <v>39.682539682539684</v>
      </c>
      <c r="J42" s="27">
        <v>21</v>
      </c>
      <c r="K42" s="27">
        <v>1200</v>
      </c>
      <c r="L42" s="34">
        <f t="shared" si="0"/>
        <v>297.6744186046512</v>
      </c>
      <c r="M42" s="34">
        <v>25</v>
      </c>
      <c r="N42" s="34">
        <v>1080</v>
      </c>
      <c r="O42" s="34">
        <f t="shared" si="3"/>
        <v>85.47008547008546</v>
      </c>
      <c r="P42" s="29">
        <f t="shared" si="1"/>
        <v>422.82704375727633</v>
      </c>
      <c r="Q42" s="107">
        <v>1</v>
      </c>
    </row>
    <row r="43" spans="1:17" ht="25.5">
      <c r="A43" s="98">
        <v>41</v>
      </c>
      <c r="B43" s="27">
        <v>23</v>
      </c>
      <c r="C43" s="111" t="s">
        <v>265</v>
      </c>
      <c r="D43" s="111" t="s">
        <v>290</v>
      </c>
      <c r="E43" s="27" t="s">
        <v>222</v>
      </c>
      <c r="F43" s="27" t="s">
        <v>7</v>
      </c>
      <c r="G43" s="27">
        <v>34</v>
      </c>
      <c r="H43" s="27">
        <v>1075</v>
      </c>
      <c r="I43" s="31">
        <f t="shared" si="2"/>
        <v>238.0952380952381</v>
      </c>
      <c r="J43" s="27">
        <v>38</v>
      </c>
      <c r="K43" s="27">
        <v>1350</v>
      </c>
      <c r="L43" s="34">
        <f t="shared" si="0"/>
        <v>181.3953488372093</v>
      </c>
      <c r="M43" s="34" t="s">
        <v>200</v>
      </c>
      <c r="N43" s="48" t="s">
        <v>10</v>
      </c>
      <c r="O43" s="34">
        <v>0</v>
      </c>
      <c r="P43" s="29">
        <f t="shared" si="1"/>
        <v>419.4905869324474</v>
      </c>
      <c r="Q43" s="107">
        <v>1</v>
      </c>
    </row>
    <row r="44" spans="1:17" ht="25.5">
      <c r="A44" s="98">
        <v>42</v>
      </c>
      <c r="B44" s="27">
        <v>3</v>
      </c>
      <c r="C44" s="111" t="s">
        <v>272</v>
      </c>
      <c r="D44" s="111" t="s">
        <v>273</v>
      </c>
      <c r="E44" s="27" t="s">
        <v>222</v>
      </c>
      <c r="F44" s="27" t="s">
        <v>7</v>
      </c>
      <c r="G44" s="27">
        <v>42</v>
      </c>
      <c r="H44" s="27">
        <v>1510</v>
      </c>
      <c r="I44" s="31">
        <v>1</v>
      </c>
      <c r="J44" s="27">
        <v>33</v>
      </c>
      <c r="K44" s="27">
        <v>1260</v>
      </c>
      <c r="L44" s="34">
        <f t="shared" si="0"/>
        <v>251.1627906976744</v>
      </c>
      <c r="M44" s="34">
        <v>25</v>
      </c>
      <c r="N44" s="34">
        <v>1080</v>
      </c>
      <c r="O44" s="34">
        <f t="shared" si="3"/>
        <v>85.47008547008546</v>
      </c>
      <c r="P44" s="29">
        <f t="shared" si="1"/>
        <v>337.6328761677599</v>
      </c>
      <c r="Q44" s="107">
        <v>1</v>
      </c>
    </row>
    <row r="45" spans="1:17" ht="25.5">
      <c r="A45" s="98">
        <v>43</v>
      </c>
      <c r="B45" s="27">
        <v>97</v>
      </c>
      <c r="C45" s="111" t="s">
        <v>207</v>
      </c>
      <c r="D45" s="111" t="s">
        <v>292</v>
      </c>
      <c r="E45" s="27" t="s">
        <v>184</v>
      </c>
      <c r="F45" s="27" t="s">
        <v>7</v>
      </c>
      <c r="G45" s="27" t="s">
        <v>85</v>
      </c>
      <c r="H45" s="27" t="s">
        <v>10</v>
      </c>
      <c r="I45" s="36" t="s">
        <v>199</v>
      </c>
      <c r="J45" s="27" t="s">
        <v>200</v>
      </c>
      <c r="K45" s="35" t="s">
        <v>10</v>
      </c>
      <c r="L45" s="34">
        <v>0</v>
      </c>
      <c r="M45" s="34">
        <v>24</v>
      </c>
      <c r="N45" s="34">
        <v>1050</v>
      </c>
      <c r="O45" s="34">
        <f>1000*(1170+10-N45)/1170</f>
        <v>111.11111111111111</v>
      </c>
      <c r="P45" s="29">
        <f t="shared" si="1"/>
        <v>111.11111111111111</v>
      </c>
      <c r="Q45" s="107">
        <v>1</v>
      </c>
    </row>
    <row r="46" spans="1:17" ht="25.5">
      <c r="A46" s="98">
        <v>44</v>
      </c>
      <c r="B46" s="27">
        <v>109</v>
      </c>
      <c r="C46" s="111" t="s">
        <v>205</v>
      </c>
      <c r="D46" s="111" t="s">
        <v>206</v>
      </c>
      <c r="E46" s="27" t="s">
        <v>184</v>
      </c>
      <c r="F46" s="27" t="s">
        <v>7</v>
      </c>
      <c r="G46" s="27" t="s">
        <v>85</v>
      </c>
      <c r="H46" s="27" t="s">
        <v>10</v>
      </c>
      <c r="I46" s="36" t="s">
        <v>199</v>
      </c>
      <c r="J46" s="27" t="s">
        <v>200</v>
      </c>
      <c r="K46" s="35" t="s">
        <v>10</v>
      </c>
      <c r="L46" s="34">
        <v>0</v>
      </c>
      <c r="M46" s="34">
        <v>25</v>
      </c>
      <c r="N46" s="34">
        <v>1080</v>
      </c>
      <c r="O46" s="34">
        <f>1000*(1170+10-N46)/1170</f>
        <v>85.47008547008546</v>
      </c>
      <c r="P46" s="29">
        <f t="shared" si="1"/>
        <v>85.47008547008546</v>
      </c>
      <c r="Q46" s="107">
        <v>1</v>
      </c>
    </row>
    <row r="47" spans="1:17" ht="25.5">
      <c r="A47" s="98">
        <v>44</v>
      </c>
      <c r="B47" s="27">
        <v>101</v>
      </c>
      <c r="C47" s="111" t="s">
        <v>208</v>
      </c>
      <c r="D47" s="111" t="s">
        <v>209</v>
      </c>
      <c r="E47" s="27" t="s">
        <v>184</v>
      </c>
      <c r="F47" s="27" t="s">
        <v>7</v>
      </c>
      <c r="G47" s="27" t="s">
        <v>85</v>
      </c>
      <c r="H47" s="27" t="s">
        <v>10</v>
      </c>
      <c r="I47" s="36" t="s">
        <v>199</v>
      </c>
      <c r="J47" s="27" t="s">
        <v>200</v>
      </c>
      <c r="K47" s="35" t="s">
        <v>10</v>
      </c>
      <c r="L47" s="34">
        <v>0</v>
      </c>
      <c r="M47" s="34">
        <v>25</v>
      </c>
      <c r="N47" s="34">
        <v>1080</v>
      </c>
      <c r="O47" s="34">
        <f>1000*(1170+10-N47)/1170</f>
        <v>85.47008547008546</v>
      </c>
      <c r="P47" s="29">
        <f t="shared" si="1"/>
        <v>85.47008547008546</v>
      </c>
      <c r="Q47" s="107">
        <v>1</v>
      </c>
    </row>
    <row r="48" spans="1:17" ht="25.5">
      <c r="A48" s="98">
        <v>46</v>
      </c>
      <c r="B48" s="27">
        <v>89</v>
      </c>
      <c r="C48" s="111" t="s">
        <v>203</v>
      </c>
      <c r="D48" s="111" t="s">
        <v>204</v>
      </c>
      <c r="E48" s="27" t="s">
        <v>184</v>
      </c>
      <c r="F48" s="27" t="s">
        <v>7</v>
      </c>
      <c r="G48" s="27" t="s">
        <v>85</v>
      </c>
      <c r="H48" s="27" t="s">
        <v>10</v>
      </c>
      <c r="I48" s="36" t="s">
        <v>199</v>
      </c>
      <c r="J48" s="27" t="s">
        <v>200</v>
      </c>
      <c r="K48" s="35" t="s">
        <v>10</v>
      </c>
      <c r="L48" s="34">
        <v>0</v>
      </c>
      <c r="M48" s="34">
        <v>33</v>
      </c>
      <c r="N48" s="34">
        <v>1105</v>
      </c>
      <c r="O48" s="34">
        <f>1000*(1170+10-N48)/1170</f>
        <v>64.1025641025641</v>
      </c>
      <c r="P48" s="29">
        <f t="shared" si="1"/>
        <v>64.1025641025641</v>
      </c>
      <c r="Q48" s="107">
        <v>1</v>
      </c>
    </row>
    <row r="49" spans="1:17" ht="25.5">
      <c r="A49" s="98">
        <v>47</v>
      </c>
      <c r="B49" s="27">
        <v>105</v>
      </c>
      <c r="C49" s="111" t="s">
        <v>197</v>
      </c>
      <c r="D49" s="111" t="s">
        <v>198</v>
      </c>
      <c r="E49" s="27" t="s">
        <v>184</v>
      </c>
      <c r="F49" s="27" t="s">
        <v>7</v>
      </c>
      <c r="G49" s="27" t="s">
        <v>85</v>
      </c>
      <c r="H49" s="27" t="s">
        <v>10</v>
      </c>
      <c r="I49" s="36" t="s">
        <v>199</v>
      </c>
      <c r="J49" s="27" t="s">
        <v>200</v>
      </c>
      <c r="K49" s="35" t="s">
        <v>10</v>
      </c>
      <c r="L49" s="34">
        <v>0</v>
      </c>
      <c r="M49" s="34">
        <v>35</v>
      </c>
      <c r="N49" s="34">
        <v>1430</v>
      </c>
      <c r="O49" s="48" t="s">
        <v>294</v>
      </c>
      <c r="P49" s="29">
        <v>1</v>
      </c>
      <c r="Q49" s="107">
        <v>1</v>
      </c>
    </row>
    <row r="50" spans="1:17" ht="26.25" thickBot="1">
      <c r="A50" s="99" t="s">
        <v>85</v>
      </c>
      <c r="B50" s="100">
        <v>113</v>
      </c>
      <c r="C50" s="114" t="s">
        <v>201</v>
      </c>
      <c r="D50" s="114" t="s">
        <v>202</v>
      </c>
      <c r="E50" s="100" t="s">
        <v>184</v>
      </c>
      <c r="F50" s="100" t="s">
        <v>7</v>
      </c>
      <c r="G50" s="100" t="s">
        <v>85</v>
      </c>
      <c r="H50" s="100" t="s">
        <v>10</v>
      </c>
      <c r="I50" s="101" t="s">
        <v>199</v>
      </c>
      <c r="J50" s="100" t="s">
        <v>200</v>
      </c>
      <c r="K50" s="102" t="s">
        <v>10</v>
      </c>
      <c r="L50" s="103">
        <v>0</v>
      </c>
      <c r="M50" s="103" t="s">
        <v>200</v>
      </c>
      <c r="N50" s="104" t="s">
        <v>10</v>
      </c>
      <c r="O50" s="103">
        <v>0</v>
      </c>
      <c r="P50" s="105">
        <f t="shared" si="1"/>
        <v>0</v>
      </c>
      <c r="Q50" s="108" t="s">
        <v>85</v>
      </c>
    </row>
  </sheetData>
  <mergeCells count="11">
    <mergeCell ref="Q1:Q2"/>
    <mergeCell ref="G1:I1"/>
    <mergeCell ref="J1:L1"/>
    <mergeCell ref="M1:O1"/>
    <mergeCell ref="C1:C2"/>
    <mergeCell ref="D1:D2"/>
    <mergeCell ref="A1:A2"/>
    <mergeCell ref="P1:P2"/>
    <mergeCell ref="F1:F2"/>
    <mergeCell ref="E1:E2"/>
    <mergeCell ref="B1:B2"/>
  </mergeCells>
  <printOptions/>
  <pageMargins left="0.3937007874015748" right="0.3937007874015748" top="0.5905511811023623" bottom="0.3937007874015748" header="0.1968503937007874" footer="0"/>
  <pageSetup fitToHeight="2" fitToWidth="1" horizontalDpi="600" verticalDpi="600" orientation="landscape" paperSize="9" scale="84" r:id="rId1"/>
  <headerFooter alignWithMargins="0">
    <oddHeader>&amp;C&amp;"Arial CE,Pogrubiony"&amp;12Wyniki "GOSK 2006" - kategoria TM (młodzieżowa)</oddHeader>
    <oddFooter>&amp;CStrona&amp;P/&amp;N&amp;Rwww.neptun.gda.pl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9"/>
  <sheetViews>
    <sheetView workbookViewId="0" topLeftCell="F9">
      <selection activeCell="Q5" sqref="Q5"/>
    </sheetView>
  </sheetViews>
  <sheetFormatPr defaultColWidth="9.00390625" defaultRowHeight="12.75"/>
  <cols>
    <col min="1" max="1" width="9.875" style="1" customWidth="1"/>
    <col min="2" max="2" width="5.00390625" style="1" customWidth="1"/>
    <col min="3" max="3" width="14.375" style="4" customWidth="1"/>
    <col min="4" max="4" width="12.875" style="4" customWidth="1"/>
    <col min="5" max="5" width="19.75390625" style="1" customWidth="1"/>
    <col min="6" max="6" width="10.25390625" style="1" customWidth="1"/>
    <col min="7" max="7" width="6.625" style="1" customWidth="1"/>
    <col min="8" max="8" width="9.125" style="14" customWidth="1"/>
    <col min="9" max="10" width="7.25390625" style="1" customWidth="1"/>
    <col min="11" max="16384" width="9.125" style="1" customWidth="1"/>
  </cols>
  <sheetData>
    <row r="1" spans="1:17" ht="12.75">
      <c r="A1" s="181" t="s">
        <v>274</v>
      </c>
      <c r="B1" s="143" t="s">
        <v>0</v>
      </c>
      <c r="C1" s="143" t="s">
        <v>1</v>
      </c>
      <c r="D1" s="143" t="s">
        <v>2</v>
      </c>
      <c r="E1" s="132" t="s">
        <v>4</v>
      </c>
      <c r="F1" s="143" t="s">
        <v>3</v>
      </c>
      <c r="G1" s="143" t="s">
        <v>15</v>
      </c>
      <c r="H1" s="143"/>
      <c r="I1" s="143"/>
      <c r="J1" s="143" t="s">
        <v>16</v>
      </c>
      <c r="K1" s="143"/>
      <c r="L1" s="143"/>
      <c r="M1" s="143" t="s">
        <v>177</v>
      </c>
      <c r="N1" s="143"/>
      <c r="O1" s="143"/>
      <c r="P1" s="143" t="s">
        <v>17</v>
      </c>
      <c r="Q1" s="175" t="s">
        <v>358</v>
      </c>
    </row>
    <row r="2" spans="1:17" ht="16.5" customHeight="1" thickBot="1">
      <c r="A2" s="182"/>
      <c r="B2" s="144"/>
      <c r="C2" s="144"/>
      <c r="D2" s="144"/>
      <c r="E2" s="176"/>
      <c r="F2" s="144"/>
      <c r="G2" s="61" t="s">
        <v>6</v>
      </c>
      <c r="H2" s="60" t="s">
        <v>21</v>
      </c>
      <c r="I2" s="60" t="s">
        <v>14</v>
      </c>
      <c r="J2" s="60" t="s">
        <v>6</v>
      </c>
      <c r="K2" s="60" t="s">
        <v>21</v>
      </c>
      <c r="L2" s="60" t="s">
        <v>14</v>
      </c>
      <c r="M2" s="60" t="s">
        <v>6</v>
      </c>
      <c r="N2" s="60" t="s">
        <v>21</v>
      </c>
      <c r="O2" s="60" t="s">
        <v>14</v>
      </c>
      <c r="P2" s="144"/>
      <c r="Q2" s="142"/>
    </row>
    <row r="3" spans="1:17" ht="33" customHeight="1">
      <c r="A3" s="152">
        <v>1</v>
      </c>
      <c r="B3" s="153" t="s">
        <v>38</v>
      </c>
      <c r="C3" s="71" t="s">
        <v>40</v>
      </c>
      <c r="D3" s="71" t="s">
        <v>39</v>
      </c>
      <c r="E3" s="86" t="s">
        <v>276</v>
      </c>
      <c r="F3" s="86" t="s">
        <v>41</v>
      </c>
      <c r="G3" s="70">
        <v>1</v>
      </c>
      <c r="H3" s="70">
        <v>100</v>
      </c>
      <c r="I3" s="70">
        <f aca="true" t="shared" si="0" ref="I3:I13">1000*(1140+100-H3)/1140</f>
        <v>1000</v>
      </c>
      <c r="J3" s="70">
        <v>1</v>
      </c>
      <c r="K3" s="70">
        <v>50</v>
      </c>
      <c r="L3" s="70">
        <f aca="true" t="shared" si="1" ref="L3:L13">1000*(1180+50-K3)/1180</f>
        <v>1000</v>
      </c>
      <c r="M3" s="70">
        <v>7</v>
      </c>
      <c r="N3" s="70">
        <v>845</v>
      </c>
      <c r="O3" s="70">
        <f aca="true" t="shared" si="2" ref="O3:O13">1000*(1440+105-N3)/1440</f>
        <v>486.1111111111111</v>
      </c>
      <c r="P3" s="70">
        <f aca="true" t="shared" si="3" ref="P3:P13">I3+L3+O3</f>
        <v>2486.1111111111113</v>
      </c>
      <c r="Q3" s="72">
        <v>30</v>
      </c>
    </row>
    <row r="4" spans="1:17" ht="27.75" customHeight="1">
      <c r="A4" s="68">
        <v>2</v>
      </c>
      <c r="B4" s="13" t="s">
        <v>73</v>
      </c>
      <c r="C4" s="6" t="s">
        <v>74</v>
      </c>
      <c r="D4" s="6" t="s">
        <v>75</v>
      </c>
      <c r="E4" s="5" t="s">
        <v>76</v>
      </c>
      <c r="F4" s="5" t="s">
        <v>52</v>
      </c>
      <c r="G4" s="5">
        <v>12</v>
      </c>
      <c r="H4" s="5">
        <v>840</v>
      </c>
      <c r="I4" s="5">
        <f t="shared" si="0"/>
        <v>350.87719298245617</v>
      </c>
      <c r="J4" s="5">
        <v>2</v>
      </c>
      <c r="K4" s="5">
        <v>60</v>
      </c>
      <c r="L4" s="5">
        <f t="shared" si="1"/>
        <v>991.5254237288135</v>
      </c>
      <c r="M4" s="5">
        <v>1</v>
      </c>
      <c r="N4" s="5">
        <v>105</v>
      </c>
      <c r="O4" s="5">
        <f>1000*(1440+105-N4)/1440</f>
        <v>1000</v>
      </c>
      <c r="P4" s="5">
        <f t="shared" si="3"/>
        <v>2342.4026167112697</v>
      </c>
      <c r="Q4" s="65">
        <v>27</v>
      </c>
    </row>
    <row r="5" spans="1:17" ht="25.5" customHeight="1">
      <c r="A5" s="68">
        <v>3</v>
      </c>
      <c r="B5" s="13" t="s">
        <v>35</v>
      </c>
      <c r="C5" s="2" t="s">
        <v>43</v>
      </c>
      <c r="D5" s="2" t="s">
        <v>42</v>
      </c>
      <c r="E5" s="3" t="s">
        <v>44</v>
      </c>
      <c r="F5" s="3" t="s">
        <v>12</v>
      </c>
      <c r="G5" s="5">
        <v>5</v>
      </c>
      <c r="H5" s="5">
        <v>449</v>
      </c>
      <c r="I5" s="5">
        <f t="shared" si="0"/>
        <v>693.859649122807</v>
      </c>
      <c r="J5" s="5">
        <v>5</v>
      </c>
      <c r="K5" s="5">
        <v>104</v>
      </c>
      <c r="L5" s="5">
        <f t="shared" si="1"/>
        <v>954.2372881355932</v>
      </c>
      <c r="M5" s="5">
        <v>2</v>
      </c>
      <c r="N5" s="5">
        <v>600</v>
      </c>
      <c r="O5" s="5">
        <f t="shared" si="2"/>
        <v>656.25</v>
      </c>
      <c r="P5" s="5">
        <f t="shared" si="3"/>
        <v>2304.3469372584004</v>
      </c>
      <c r="Q5" s="65">
        <v>25</v>
      </c>
    </row>
    <row r="6" spans="1:17" ht="25.5" customHeight="1">
      <c r="A6" s="68">
        <v>4</v>
      </c>
      <c r="B6" s="13" t="s">
        <v>32</v>
      </c>
      <c r="C6" s="2" t="s">
        <v>45</v>
      </c>
      <c r="D6" s="2" t="s">
        <v>46</v>
      </c>
      <c r="E6" s="50" t="s">
        <v>10</v>
      </c>
      <c r="F6" s="3" t="s">
        <v>7</v>
      </c>
      <c r="G6" s="5">
        <v>2</v>
      </c>
      <c r="H6" s="5">
        <v>379</v>
      </c>
      <c r="I6" s="5">
        <f t="shared" si="0"/>
        <v>755.2631578947369</v>
      </c>
      <c r="J6" s="5">
        <v>8</v>
      </c>
      <c r="K6" s="5">
        <v>225</v>
      </c>
      <c r="L6" s="5">
        <f t="shared" si="1"/>
        <v>851.6949152542373</v>
      </c>
      <c r="M6" s="5">
        <v>4</v>
      </c>
      <c r="N6" s="5">
        <v>630</v>
      </c>
      <c r="O6" s="5">
        <f t="shared" si="2"/>
        <v>635.4166666666666</v>
      </c>
      <c r="P6" s="5">
        <f t="shared" si="3"/>
        <v>2242.3747398156406</v>
      </c>
      <c r="Q6" s="65">
        <v>24</v>
      </c>
    </row>
    <row r="7" spans="1:17" ht="25.5" customHeight="1">
      <c r="A7" s="68">
        <v>5</v>
      </c>
      <c r="B7" s="13" t="s">
        <v>34</v>
      </c>
      <c r="C7" s="6" t="s">
        <v>49</v>
      </c>
      <c r="D7" s="6" t="s">
        <v>50</v>
      </c>
      <c r="E7" s="5" t="s">
        <v>51</v>
      </c>
      <c r="F7" s="5" t="s">
        <v>52</v>
      </c>
      <c r="G7" s="5">
        <v>3</v>
      </c>
      <c r="H7" s="5">
        <v>392</v>
      </c>
      <c r="I7" s="5">
        <f t="shared" si="0"/>
        <v>743.859649122807</v>
      </c>
      <c r="J7" s="5">
        <v>8</v>
      </c>
      <c r="K7" s="5">
        <v>225</v>
      </c>
      <c r="L7" s="5">
        <f t="shared" si="1"/>
        <v>851.6949152542373</v>
      </c>
      <c r="M7" s="5">
        <v>4</v>
      </c>
      <c r="N7" s="5">
        <v>630</v>
      </c>
      <c r="O7" s="5">
        <f t="shared" si="2"/>
        <v>635.4166666666666</v>
      </c>
      <c r="P7" s="5">
        <f t="shared" si="3"/>
        <v>2230.9712310437108</v>
      </c>
      <c r="Q7" s="65">
        <v>23</v>
      </c>
    </row>
    <row r="8" spans="1:17" ht="29.25" customHeight="1">
      <c r="A8" s="68">
        <v>6</v>
      </c>
      <c r="B8" s="13" t="s">
        <v>24</v>
      </c>
      <c r="C8" s="2" t="s">
        <v>58</v>
      </c>
      <c r="D8" s="2" t="s">
        <v>57</v>
      </c>
      <c r="E8" s="3" t="s">
        <v>360</v>
      </c>
      <c r="F8" s="3" t="s">
        <v>59</v>
      </c>
      <c r="G8" s="5">
        <v>7</v>
      </c>
      <c r="H8" s="5">
        <v>468</v>
      </c>
      <c r="I8" s="5">
        <f t="shared" si="0"/>
        <v>677.1929824561404</v>
      </c>
      <c r="J8" s="5">
        <v>4</v>
      </c>
      <c r="K8" s="5">
        <v>92</v>
      </c>
      <c r="L8" s="5">
        <f t="shared" si="1"/>
        <v>964.4067796610169</v>
      </c>
      <c r="M8" s="5">
        <v>8</v>
      </c>
      <c r="N8" s="5">
        <v>1060</v>
      </c>
      <c r="O8" s="5">
        <f t="shared" si="2"/>
        <v>336.80555555555554</v>
      </c>
      <c r="P8" s="5">
        <f t="shared" si="3"/>
        <v>1978.405317672713</v>
      </c>
      <c r="Q8" s="65">
        <v>22</v>
      </c>
    </row>
    <row r="9" spans="1:17" ht="36" customHeight="1">
      <c r="A9" s="68">
        <v>7</v>
      </c>
      <c r="B9" s="13" t="s">
        <v>26</v>
      </c>
      <c r="C9" s="2" t="s">
        <v>53</v>
      </c>
      <c r="D9" s="2" t="s">
        <v>54</v>
      </c>
      <c r="E9" s="3" t="s">
        <v>280</v>
      </c>
      <c r="F9" s="3" t="s">
        <v>56</v>
      </c>
      <c r="G9" s="5">
        <v>6</v>
      </c>
      <c r="H9" s="5">
        <v>459</v>
      </c>
      <c r="I9" s="5">
        <f t="shared" si="0"/>
        <v>685.0877192982456</v>
      </c>
      <c r="J9" s="5">
        <v>10</v>
      </c>
      <c r="K9" s="5">
        <v>551</v>
      </c>
      <c r="L9" s="5">
        <f t="shared" si="1"/>
        <v>575.4237288135594</v>
      </c>
      <c r="M9" s="5">
        <v>6</v>
      </c>
      <c r="N9" s="5">
        <v>680</v>
      </c>
      <c r="O9" s="5">
        <f t="shared" si="2"/>
        <v>600.6944444444445</v>
      </c>
      <c r="P9" s="5">
        <f t="shared" si="3"/>
        <v>1861.2058925562492</v>
      </c>
      <c r="Q9" s="65">
        <v>21</v>
      </c>
    </row>
    <row r="10" spans="1:17" ht="40.5" customHeight="1">
      <c r="A10" s="68">
        <v>8</v>
      </c>
      <c r="B10" s="13" t="s">
        <v>63</v>
      </c>
      <c r="C10" s="2" t="s">
        <v>64</v>
      </c>
      <c r="D10" s="2" t="s">
        <v>65</v>
      </c>
      <c r="E10" s="3" t="s">
        <v>66</v>
      </c>
      <c r="F10" s="3" t="s">
        <v>67</v>
      </c>
      <c r="G10" s="5">
        <v>8</v>
      </c>
      <c r="H10" s="5">
        <v>604</v>
      </c>
      <c r="I10" s="5">
        <f t="shared" si="0"/>
        <v>557.8947368421053</v>
      </c>
      <c r="J10" s="5">
        <v>3</v>
      </c>
      <c r="K10" s="5">
        <v>67</v>
      </c>
      <c r="L10" s="5">
        <f t="shared" si="1"/>
        <v>985.5932203389831</v>
      </c>
      <c r="M10" s="13">
        <v>9</v>
      </c>
      <c r="N10" s="5">
        <v>1120</v>
      </c>
      <c r="O10" s="5">
        <f t="shared" si="2"/>
        <v>295.1388888888889</v>
      </c>
      <c r="P10" s="5">
        <f t="shared" si="3"/>
        <v>1838.6268460699773</v>
      </c>
      <c r="Q10" s="65">
        <v>20</v>
      </c>
    </row>
    <row r="11" spans="1:17" ht="33.75" customHeight="1">
      <c r="A11" s="68">
        <v>9</v>
      </c>
      <c r="B11" s="13" t="s">
        <v>60</v>
      </c>
      <c r="C11" s="2" t="s">
        <v>61</v>
      </c>
      <c r="D11" s="2" t="s">
        <v>62</v>
      </c>
      <c r="E11" s="3" t="s">
        <v>361</v>
      </c>
      <c r="F11" s="5" t="s">
        <v>7</v>
      </c>
      <c r="G11" s="5">
        <v>10</v>
      </c>
      <c r="H11" s="5">
        <v>640</v>
      </c>
      <c r="I11" s="5">
        <f t="shared" si="0"/>
        <v>526.3157894736842</v>
      </c>
      <c r="J11" s="5">
        <v>7</v>
      </c>
      <c r="K11" s="5">
        <v>145</v>
      </c>
      <c r="L11" s="5">
        <f t="shared" si="1"/>
        <v>919.4915254237288</v>
      </c>
      <c r="M11" s="13">
        <v>11</v>
      </c>
      <c r="N11" s="5">
        <v>1350</v>
      </c>
      <c r="O11" s="5">
        <f t="shared" si="2"/>
        <v>135.41666666666666</v>
      </c>
      <c r="P11" s="5">
        <f t="shared" si="3"/>
        <v>1581.2239815640798</v>
      </c>
      <c r="Q11" s="65">
        <v>19</v>
      </c>
    </row>
    <row r="12" spans="1:17" ht="25.5">
      <c r="A12" s="68">
        <v>10</v>
      </c>
      <c r="B12" s="13" t="s">
        <v>23</v>
      </c>
      <c r="C12" s="2" t="s">
        <v>71</v>
      </c>
      <c r="D12" s="2" t="s">
        <v>72</v>
      </c>
      <c r="E12" s="3" t="s">
        <v>362</v>
      </c>
      <c r="F12" s="3" t="s">
        <v>12</v>
      </c>
      <c r="G12" s="5">
        <v>11</v>
      </c>
      <c r="H12" s="5">
        <v>743</v>
      </c>
      <c r="I12" s="5">
        <f t="shared" si="0"/>
        <v>435.96491228070175</v>
      </c>
      <c r="J12" s="5">
        <v>11</v>
      </c>
      <c r="K12" s="5">
        <v>575</v>
      </c>
      <c r="L12" s="5">
        <f t="shared" si="1"/>
        <v>555.0847457627119</v>
      </c>
      <c r="M12" s="5">
        <v>11</v>
      </c>
      <c r="N12" s="5">
        <v>1350</v>
      </c>
      <c r="O12" s="5">
        <f t="shared" si="2"/>
        <v>135.41666666666666</v>
      </c>
      <c r="P12" s="5">
        <f t="shared" si="3"/>
        <v>1126.4663247100805</v>
      </c>
      <c r="Q12" s="65">
        <v>18</v>
      </c>
    </row>
    <row r="13" spans="1:17" ht="33.75" customHeight="1" thickBot="1">
      <c r="A13" s="156">
        <v>11</v>
      </c>
      <c r="B13" s="64" t="s">
        <v>77</v>
      </c>
      <c r="C13" s="69" t="s">
        <v>275</v>
      </c>
      <c r="D13" s="69" t="s">
        <v>78</v>
      </c>
      <c r="E13" s="63" t="s">
        <v>79</v>
      </c>
      <c r="F13" s="63" t="s">
        <v>7</v>
      </c>
      <c r="G13" s="63">
        <v>13</v>
      </c>
      <c r="H13" s="63">
        <v>960</v>
      </c>
      <c r="I13" s="63">
        <f t="shared" si="0"/>
        <v>245.6140350877193</v>
      </c>
      <c r="J13" s="63">
        <v>12</v>
      </c>
      <c r="K13" s="63">
        <v>650</v>
      </c>
      <c r="L13" s="63">
        <f t="shared" si="1"/>
        <v>491.52542372881356</v>
      </c>
      <c r="M13" s="63">
        <v>10</v>
      </c>
      <c r="N13" s="63">
        <v>1170</v>
      </c>
      <c r="O13" s="63">
        <f t="shared" si="2"/>
        <v>260.4166666666667</v>
      </c>
      <c r="P13" s="63">
        <f t="shared" si="3"/>
        <v>997.5561254831996</v>
      </c>
      <c r="Q13" s="66">
        <v>17</v>
      </c>
    </row>
    <row r="14" spans="1:17" ht="24.75" customHeight="1">
      <c r="A14" s="177" t="s">
        <v>297</v>
      </c>
      <c r="B14" s="178"/>
      <c r="C14" s="57" t="s">
        <v>48</v>
      </c>
      <c r="D14" s="57" t="s">
        <v>13</v>
      </c>
      <c r="E14" s="58" t="s">
        <v>8</v>
      </c>
      <c r="F14" s="58" t="s">
        <v>7</v>
      </c>
      <c r="G14" s="59">
        <v>4</v>
      </c>
      <c r="H14" s="59">
        <v>442</v>
      </c>
      <c r="I14" s="59">
        <f>1000*(1140+100-H14)/1140</f>
        <v>700</v>
      </c>
      <c r="J14" s="59">
        <v>6</v>
      </c>
      <c r="K14" s="59">
        <v>106</v>
      </c>
      <c r="L14" s="59">
        <f>1000*(1180+50-K14)/1180</f>
        <v>952.542372881356</v>
      </c>
      <c r="M14" s="59">
        <v>2</v>
      </c>
      <c r="N14" s="59">
        <v>600</v>
      </c>
      <c r="O14" s="59">
        <f>1000*(1440+105-N14)/1440</f>
        <v>656.25</v>
      </c>
      <c r="P14" s="59">
        <f>I14+L14+O14</f>
        <v>2308.7923728813557</v>
      </c>
      <c r="Q14" s="155" t="s">
        <v>10</v>
      </c>
    </row>
    <row r="15" spans="1:18" ht="27.75" customHeight="1" thickBot="1">
      <c r="A15" s="179" t="s">
        <v>297</v>
      </c>
      <c r="B15" s="180"/>
      <c r="C15" s="69" t="s">
        <v>68</v>
      </c>
      <c r="D15" s="69" t="s">
        <v>69</v>
      </c>
      <c r="E15" s="87" t="s">
        <v>70</v>
      </c>
      <c r="F15" s="87" t="s">
        <v>12</v>
      </c>
      <c r="G15" s="63">
        <v>9</v>
      </c>
      <c r="H15" s="63">
        <v>614</v>
      </c>
      <c r="I15" s="63">
        <f>1000*(1140+100-H15)/1140</f>
        <v>549.1228070175439</v>
      </c>
      <c r="J15" s="64" t="s">
        <v>10</v>
      </c>
      <c r="K15" s="63" t="s">
        <v>200</v>
      </c>
      <c r="L15" s="63">
        <v>0</v>
      </c>
      <c r="M15" s="64" t="s">
        <v>10</v>
      </c>
      <c r="N15" s="63" t="s">
        <v>200</v>
      </c>
      <c r="O15" s="63">
        <v>0</v>
      </c>
      <c r="P15" s="63">
        <f>I15+L15+O15</f>
        <v>549.1228070175439</v>
      </c>
      <c r="Q15" s="154" t="s">
        <v>10</v>
      </c>
      <c r="R15" s="136"/>
    </row>
    <row r="19" ht="18" customHeight="1">
      <c r="H19" s="1"/>
    </row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  <row r="300" ht="18" customHeight="1"/>
    <row r="301" ht="18" customHeight="1"/>
    <row r="302" ht="18" customHeight="1"/>
    <row r="303" ht="18" customHeight="1"/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/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/>
    <row r="384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ht="18" customHeight="1"/>
    <row r="392" ht="18" customHeight="1"/>
    <row r="393" ht="18" customHeight="1"/>
    <row r="394" ht="18" customHeight="1"/>
    <row r="395" ht="18" customHeight="1"/>
    <row r="396" ht="18" customHeight="1"/>
    <row r="397" ht="18" customHeight="1"/>
    <row r="398" ht="18" customHeight="1"/>
    <row r="399" ht="18" customHeight="1"/>
    <row r="400" ht="18" customHeight="1"/>
    <row r="401" ht="18" customHeight="1"/>
    <row r="402" ht="18" customHeight="1"/>
    <row r="403" ht="18" customHeight="1"/>
    <row r="404" ht="18" customHeight="1"/>
    <row r="405" ht="18" customHeight="1"/>
    <row r="406" ht="18" customHeight="1"/>
    <row r="407" ht="18" customHeight="1"/>
    <row r="408" ht="18" customHeight="1"/>
    <row r="409" ht="18" customHeight="1"/>
    <row r="410" ht="18" customHeight="1"/>
    <row r="411" ht="18" customHeight="1"/>
    <row r="412" ht="18" customHeight="1"/>
    <row r="413" ht="18" customHeight="1"/>
    <row r="414" ht="18" customHeight="1"/>
    <row r="415" ht="18" customHeight="1"/>
    <row r="416" ht="18" customHeight="1"/>
    <row r="417" ht="18" customHeight="1"/>
    <row r="418" ht="18" customHeight="1"/>
    <row r="419" ht="18" customHeight="1"/>
    <row r="420" ht="18" customHeight="1"/>
    <row r="421" ht="18" customHeight="1"/>
    <row r="422" ht="18" customHeight="1"/>
    <row r="423" ht="18" customHeight="1"/>
    <row r="424" ht="18" customHeight="1"/>
    <row r="425" ht="18" customHeight="1"/>
    <row r="426" ht="18" customHeight="1"/>
    <row r="427" ht="18" customHeight="1"/>
    <row r="428" ht="18" customHeight="1"/>
    <row r="429" ht="18" customHeight="1"/>
    <row r="430" ht="18" customHeight="1"/>
    <row r="431" ht="18" customHeight="1"/>
    <row r="432" ht="18" customHeight="1"/>
    <row r="433" ht="18" customHeight="1"/>
    <row r="434" ht="18" customHeight="1"/>
    <row r="435" ht="18" customHeight="1"/>
    <row r="436" ht="18" customHeight="1"/>
    <row r="437" ht="18" customHeight="1"/>
    <row r="438" ht="18" customHeight="1"/>
    <row r="439" ht="18" customHeight="1"/>
    <row r="440" ht="18" customHeight="1"/>
    <row r="441" ht="18" customHeight="1"/>
    <row r="442" ht="18" customHeight="1"/>
    <row r="443" ht="18" customHeight="1"/>
    <row r="444" ht="18" customHeight="1"/>
    <row r="445" ht="18" customHeight="1"/>
    <row r="446" ht="18" customHeight="1"/>
    <row r="447" ht="18" customHeight="1"/>
    <row r="448" ht="18" customHeight="1"/>
    <row r="449" ht="18" customHeight="1"/>
    <row r="450" ht="18" customHeight="1"/>
    <row r="451" ht="18" customHeight="1"/>
    <row r="452" ht="18" customHeight="1"/>
    <row r="453" ht="18" customHeight="1"/>
    <row r="454" ht="18" customHeight="1"/>
    <row r="455" ht="18" customHeight="1"/>
    <row r="456" ht="18" customHeight="1"/>
    <row r="457" ht="18" customHeight="1"/>
    <row r="458" ht="18" customHeight="1"/>
    <row r="459" ht="18" customHeight="1"/>
    <row r="460" ht="18" customHeight="1"/>
    <row r="461" ht="18" customHeight="1"/>
    <row r="462" ht="18" customHeight="1"/>
    <row r="463" ht="18" customHeight="1"/>
    <row r="464" ht="18" customHeight="1"/>
    <row r="465" ht="18" customHeight="1"/>
    <row r="466" ht="18" customHeight="1"/>
    <row r="467" ht="18" customHeight="1"/>
    <row r="468" ht="18" customHeight="1"/>
    <row r="469" ht="18" customHeight="1"/>
    <row r="470" ht="18" customHeight="1"/>
    <row r="471" ht="18" customHeight="1"/>
    <row r="472" ht="18" customHeight="1"/>
    <row r="473" ht="18" customHeight="1"/>
    <row r="474" ht="18" customHeight="1"/>
    <row r="475" ht="18" customHeight="1"/>
    <row r="476" ht="18" customHeight="1"/>
    <row r="477" ht="18" customHeight="1"/>
    <row r="478" ht="18" customHeight="1"/>
    <row r="479" ht="18" customHeight="1"/>
    <row r="480" ht="18" customHeight="1"/>
    <row r="481" ht="18" customHeight="1"/>
    <row r="482" ht="18" customHeight="1"/>
    <row r="483" ht="18" customHeight="1"/>
    <row r="484" ht="18" customHeight="1"/>
    <row r="485" ht="18" customHeight="1"/>
    <row r="486" ht="18" customHeight="1"/>
    <row r="487" ht="18" customHeight="1"/>
    <row r="488" ht="18" customHeight="1"/>
    <row r="489" ht="18" customHeight="1"/>
    <row r="490" ht="18" customHeight="1"/>
    <row r="491" ht="18" customHeight="1"/>
    <row r="492" ht="18" customHeight="1"/>
    <row r="493" ht="18" customHeight="1"/>
    <row r="494" ht="18" customHeight="1"/>
    <row r="495" ht="18" customHeight="1"/>
    <row r="496" ht="18" customHeight="1"/>
    <row r="497" ht="18" customHeight="1"/>
    <row r="498" ht="18" customHeight="1"/>
    <row r="499" ht="18" customHeight="1"/>
    <row r="500" ht="18" customHeight="1"/>
    <row r="501" ht="18" customHeight="1"/>
    <row r="502" ht="18" customHeight="1"/>
    <row r="503" ht="18" customHeight="1"/>
    <row r="504" ht="18" customHeight="1"/>
    <row r="505" ht="18" customHeight="1"/>
    <row r="506" ht="18" customHeight="1"/>
    <row r="507" ht="18" customHeight="1"/>
    <row r="508" ht="18" customHeight="1"/>
    <row r="509" ht="18" customHeight="1"/>
    <row r="510" ht="18" customHeight="1"/>
    <row r="511" ht="18" customHeight="1"/>
    <row r="512" ht="18" customHeight="1"/>
    <row r="513" ht="18" customHeight="1"/>
    <row r="514" ht="18" customHeight="1"/>
    <row r="515" ht="18" customHeight="1"/>
    <row r="516" ht="18" customHeight="1"/>
    <row r="517" ht="18" customHeight="1"/>
    <row r="518" ht="18" customHeight="1"/>
    <row r="519" ht="18" customHeight="1"/>
    <row r="520" ht="18" customHeight="1"/>
    <row r="521" ht="18" customHeight="1"/>
    <row r="522" ht="18" customHeight="1"/>
    <row r="523" ht="18" customHeight="1"/>
    <row r="524" ht="18" customHeight="1"/>
    <row r="525" ht="18" customHeight="1"/>
    <row r="526" ht="18" customHeight="1"/>
    <row r="527" ht="18" customHeight="1"/>
    <row r="528" ht="18" customHeight="1"/>
    <row r="529" ht="18" customHeight="1"/>
    <row r="530" ht="18" customHeight="1"/>
    <row r="531" ht="18" customHeight="1"/>
    <row r="532" ht="18" customHeight="1"/>
    <row r="533" ht="18" customHeight="1"/>
    <row r="534" ht="18" customHeight="1"/>
    <row r="535" ht="18" customHeight="1"/>
    <row r="536" ht="18" customHeight="1"/>
    <row r="537" ht="18" customHeight="1"/>
    <row r="538" ht="18" customHeight="1"/>
    <row r="539" ht="18" customHeight="1"/>
    <row r="540" ht="18" customHeight="1"/>
    <row r="541" ht="18" customHeight="1"/>
    <row r="542" ht="18" customHeight="1"/>
    <row r="543" ht="18" customHeight="1"/>
    <row r="544" ht="18" customHeight="1"/>
    <row r="545" ht="18" customHeight="1"/>
    <row r="546" ht="18" customHeight="1"/>
    <row r="547" ht="18" customHeight="1"/>
    <row r="548" ht="18" customHeight="1"/>
    <row r="549" ht="18" customHeight="1"/>
    <row r="550" ht="18" customHeight="1"/>
    <row r="551" ht="18" customHeight="1"/>
    <row r="552" ht="18" customHeight="1"/>
    <row r="553" ht="18" customHeight="1"/>
    <row r="554" ht="18" customHeight="1"/>
    <row r="555" ht="18" customHeight="1"/>
    <row r="556" ht="18" customHeight="1"/>
    <row r="557" ht="18" customHeight="1"/>
    <row r="558" ht="18" customHeight="1"/>
    <row r="559" ht="18" customHeight="1"/>
    <row r="560" ht="18" customHeight="1"/>
    <row r="561" ht="18" customHeight="1"/>
    <row r="562" ht="18" customHeight="1"/>
    <row r="563" ht="18" customHeight="1"/>
    <row r="564" ht="18" customHeight="1"/>
    <row r="565" ht="18" customHeight="1"/>
    <row r="566" ht="18" customHeight="1"/>
    <row r="567" ht="18" customHeight="1"/>
    <row r="568" ht="18" customHeight="1"/>
    <row r="569" ht="18" customHeight="1"/>
    <row r="570" ht="18" customHeight="1"/>
    <row r="571" ht="18" customHeight="1"/>
    <row r="572" ht="18" customHeight="1"/>
    <row r="573" ht="18" customHeight="1"/>
    <row r="574" ht="18" customHeight="1"/>
    <row r="575" ht="18" customHeight="1"/>
    <row r="576" ht="18" customHeight="1"/>
    <row r="577" ht="18" customHeight="1"/>
    <row r="578" ht="18" customHeight="1"/>
    <row r="579" ht="18" customHeight="1"/>
    <row r="580" ht="18" customHeight="1"/>
    <row r="581" ht="18" customHeight="1"/>
    <row r="582" ht="18" customHeight="1"/>
    <row r="583" ht="18" customHeight="1"/>
    <row r="584" ht="18" customHeight="1"/>
  </sheetData>
  <mergeCells count="13">
    <mergeCell ref="A14:B14"/>
    <mergeCell ref="A15:B15"/>
    <mergeCell ref="A1:A2"/>
    <mergeCell ref="B1:B2"/>
    <mergeCell ref="C1:C2"/>
    <mergeCell ref="D1:D2"/>
    <mergeCell ref="F1:F2"/>
    <mergeCell ref="E1:E2"/>
    <mergeCell ref="Q1:Q2"/>
    <mergeCell ref="P1:P2"/>
    <mergeCell ref="G1:I1"/>
    <mergeCell ref="J1:L1"/>
    <mergeCell ref="M1:O1"/>
  </mergeCells>
  <printOptions horizontalCentered="1"/>
  <pageMargins left="0.3937007874015748" right="0.3937007874015748" top="0.5905511811023623" bottom="0.3937007874015748" header="0.1968503937007874" footer="0"/>
  <pageSetup fitToHeight="1" fitToWidth="1" horizontalDpi="600" verticalDpi="600" orientation="landscape" paperSize="9" scale="85" r:id="rId1"/>
  <headerFooter alignWithMargins="0">
    <oddHeader>&amp;C&amp;"Arial CE,Pogrubiony"&amp;12Wyniki "GOSK 2006" - kategoria TJ (juniorzy)</oddHeader>
    <oddFooter>&amp;CStrona&amp;P/&amp;N&amp;Rwww.neptun.gda.pl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36"/>
  <sheetViews>
    <sheetView tabSelected="1" workbookViewId="0" topLeftCell="D1">
      <selection activeCell="F43" sqref="F43"/>
    </sheetView>
  </sheetViews>
  <sheetFormatPr defaultColWidth="9.00390625" defaultRowHeight="12.75"/>
  <cols>
    <col min="1" max="1" width="9.375" style="22" customWidth="1"/>
    <col min="2" max="2" width="5.75390625" style="22" customWidth="1"/>
    <col min="3" max="3" width="16.625" style="56" customWidth="1"/>
    <col min="4" max="4" width="12.00390625" style="56" customWidth="1"/>
    <col min="5" max="5" width="18.75390625" style="22" customWidth="1"/>
    <col min="6" max="6" width="16.375" style="22" customWidth="1"/>
    <col min="7" max="16" width="9.125" style="22" customWidth="1"/>
    <col min="17" max="16384" width="9.125" style="19" customWidth="1"/>
  </cols>
  <sheetData>
    <row r="1" spans="1:17" ht="12.75" customHeight="1">
      <c r="A1" s="181" t="s">
        <v>274</v>
      </c>
      <c r="B1" s="143" t="s">
        <v>19</v>
      </c>
      <c r="C1" s="143" t="s">
        <v>1</v>
      </c>
      <c r="D1" s="143" t="s">
        <v>2</v>
      </c>
      <c r="E1" s="132" t="s">
        <v>4</v>
      </c>
      <c r="F1" s="143" t="s">
        <v>3</v>
      </c>
      <c r="G1" s="143" t="s">
        <v>15</v>
      </c>
      <c r="H1" s="143"/>
      <c r="I1" s="143"/>
      <c r="J1" s="143" t="s">
        <v>16</v>
      </c>
      <c r="K1" s="143"/>
      <c r="L1" s="143"/>
      <c r="M1" s="143" t="s">
        <v>177</v>
      </c>
      <c r="N1" s="143"/>
      <c r="O1" s="143"/>
      <c r="P1" s="143" t="s">
        <v>17</v>
      </c>
      <c r="Q1" s="175" t="s">
        <v>359</v>
      </c>
    </row>
    <row r="2" spans="1:17" ht="13.5" thickBot="1">
      <c r="A2" s="182"/>
      <c r="B2" s="144"/>
      <c r="C2" s="144"/>
      <c r="D2" s="144"/>
      <c r="E2" s="176"/>
      <c r="F2" s="144"/>
      <c r="G2" s="60" t="s">
        <v>6</v>
      </c>
      <c r="H2" s="60" t="s">
        <v>5</v>
      </c>
      <c r="I2" s="60" t="s">
        <v>14</v>
      </c>
      <c r="J2" s="60" t="s">
        <v>6</v>
      </c>
      <c r="K2" s="60" t="s">
        <v>5</v>
      </c>
      <c r="L2" s="60" t="s">
        <v>14</v>
      </c>
      <c r="M2" s="60" t="s">
        <v>6</v>
      </c>
      <c r="N2" s="60" t="s">
        <v>5</v>
      </c>
      <c r="O2" s="60" t="s">
        <v>14</v>
      </c>
      <c r="P2" s="144"/>
      <c r="Q2" s="142"/>
    </row>
    <row r="3" spans="1:17" ht="25.5">
      <c r="A3" s="145">
        <v>1</v>
      </c>
      <c r="B3" s="146" t="s">
        <v>22</v>
      </c>
      <c r="C3" s="71" t="s">
        <v>86</v>
      </c>
      <c r="D3" s="71" t="s">
        <v>87</v>
      </c>
      <c r="E3" s="86" t="s">
        <v>298</v>
      </c>
      <c r="F3" s="86" t="s">
        <v>310</v>
      </c>
      <c r="G3" s="70">
        <v>1</v>
      </c>
      <c r="H3" s="70">
        <v>88</v>
      </c>
      <c r="I3" s="70">
        <f aca="true" t="shared" si="0" ref="I3:I35">1000*(1080+88-H3)/1080</f>
        <v>1000</v>
      </c>
      <c r="J3" s="70">
        <v>9</v>
      </c>
      <c r="K3" s="70">
        <v>77</v>
      </c>
      <c r="L3" s="70">
        <f aca="true" t="shared" si="1" ref="L3:L34">1000*(1020+30-K3)/1020</f>
        <v>953.9215686274509</v>
      </c>
      <c r="M3" s="70">
        <v>5</v>
      </c>
      <c r="N3" s="70">
        <v>26</v>
      </c>
      <c r="O3" s="70">
        <f aca="true" t="shared" si="2" ref="O3:O34">1000*(1170+0-N3)/1170</f>
        <v>977.7777777777778</v>
      </c>
      <c r="P3" s="70">
        <f aca="true" t="shared" si="3" ref="P3:P35">I3+L3+O3</f>
        <v>2931.699346405229</v>
      </c>
      <c r="Q3" s="157">
        <v>30</v>
      </c>
    </row>
    <row r="4" spans="1:17" ht="12.75">
      <c r="A4" s="62">
        <v>2</v>
      </c>
      <c r="B4" s="18" t="s">
        <v>47</v>
      </c>
      <c r="C4" s="6" t="s">
        <v>103</v>
      </c>
      <c r="D4" s="6" t="s">
        <v>104</v>
      </c>
      <c r="E4" s="5" t="s">
        <v>298</v>
      </c>
      <c r="F4" s="5" t="s">
        <v>7</v>
      </c>
      <c r="G4" s="5">
        <v>8</v>
      </c>
      <c r="H4" s="5">
        <v>223</v>
      </c>
      <c r="I4" s="5">
        <f t="shared" si="0"/>
        <v>875</v>
      </c>
      <c r="J4" s="5">
        <v>1</v>
      </c>
      <c r="K4" s="5">
        <v>30</v>
      </c>
      <c r="L4" s="5">
        <f t="shared" si="1"/>
        <v>1000</v>
      </c>
      <c r="M4" s="5">
        <v>1</v>
      </c>
      <c r="N4" s="5">
        <v>0</v>
      </c>
      <c r="O4" s="5">
        <f>1000*(1170+0-N4)/1170</f>
        <v>1000</v>
      </c>
      <c r="P4" s="5">
        <f t="shared" si="3"/>
        <v>2875</v>
      </c>
      <c r="Q4" s="158">
        <v>27</v>
      </c>
    </row>
    <row r="5" spans="1:17" ht="25.5">
      <c r="A5" s="62">
        <v>3</v>
      </c>
      <c r="B5" s="23" t="s">
        <v>63</v>
      </c>
      <c r="C5" s="2" t="s">
        <v>97</v>
      </c>
      <c r="D5" s="2" t="s">
        <v>98</v>
      </c>
      <c r="E5" s="3" t="s">
        <v>281</v>
      </c>
      <c r="F5" s="3" t="s">
        <v>99</v>
      </c>
      <c r="G5" s="5">
        <v>5</v>
      </c>
      <c r="H5" s="5">
        <v>192</v>
      </c>
      <c r="I5" s="5">
        <f t="shared" si="0"/>
        <v>903.7037037037037</v>
      </c>
      <c r="J5" s="5">
        <v>2</v>
      </c>
      <c r="K5" s="5">
        <v>31</v>
      </c>
      <c r="L5" s="5">
        <f t="shared" si="1"/>
        <v>999.0196078431372</v>
      </c>
      <c r="M5" s="5">
        <v>7</v>
      </c>
      <c r="N5" s="5">
        <v>40</v>
      </c>
      <c r="O5" s="5">
        <f t="shared" si="2"/>
        <v>965.8119658119658</v>
      </c>
      <c r="P5" s="5">
        <f t="shared" si="3"/>
        <v>2868.5352773588065</v>
      </c>
      <c r="Q5" s="158">
        <v>25</v>
      </c>
    </row>
    <row r="6" spans="1:17" ht="25.5">
      <c r="A6" s="62">
        <v>4</v>
      </c>
      <c r="B6" s="23" t="s">
        <v>119</v>
      </c>
      <c r="C6" s="2" t="s">
        <v>120</v>
      </c>
      <c r="D6" s="2" t="s">
        <v>121</v>
      </c>
      <c r="E6" s="3" t="s">
        <v>122</v>
      </c>
      <c r="F6" s="3" t="s">
        <v>151</v>
      </c>
      <c r="G6" s="5">
        <v>14</v>
      </c>
      <c r="H6" s="5">
        <v>252</v>
      </c>
      <c r="I6" s="5">
        <f t="shared" si="0"/>
        <v>848.1481481481482</v>
      </c>
      <c r="J6" s="5">
        <v>8</v>
      </c>
      <c r="K6" s="5">
        <v>61</v>
      </c>
      <c r="L6" s="5">
        <f t="shared" si="1"/>
        <v>969.6078431372549</v>
      </c>
      <c r="M6" s="5">
        <v>1</v>
      </c>
      <c r="N6" s="5">
        <v>0</v>
      </c>
      <c r="O6" s="5">
        <f t="shared" si="2"/>
        <v>1000</v>
      </c>
      <c r="P6" s="5">
        <f t="shared" si="3"/>
        <v>2817.755991285403</v>
      </c>
      <c r="Q6" s="158">
        <f>Q5-1</f>
        <v>24</v>
      </c>
    </row>
    <row r="7" spans="1:17" ht="25.5">
      <c r="A7" s="62">
        <v>5</v>
      </c>
      <c r="B7" s="23" t="s">
        <v>91</v>
      </c>
      <c r="C7" s="2" t="s">
        <v>92</v>
      </c>
      <c r="D7" s="2" t="s">
        <v>93</v>
      </c>
      <c r="E7" s="50" t="s">
        <v>10</v>
      </c>
      <c r="F7" s="3" t="s">
        <v>94</v>
      </c>
      <c r="G7" s="5">
        <v>3</v>
      </c>
      <c r="H7" s="5">
        <v>112</v>
      </c>
      <c r="I7" s="5">
        <f t="shared" si="0"/>
        <v>977.7777777777778</v>
      </c>
      <c r="J7" s="5">
        <v>4</v>
      </c>
      <c r="K7" s="5">
        <v>47</v>
      </c>
      <c r="L7" s="5">
        <f t="shared" si="1"/>
        <v>983.3333333333334</v>
      </c>
      <c r="M7" s="5">
        <v>22</v>
      </c>
      <c r="N7" s="5">
        <v>170</v>
      </c>
      <c r="O7" s="5">
        <f t="shared" si="2"/>
        <v>854.7008547008547</v>
      </c>
      <c r="P7" s="5">
        <f t="shared" si="3"/>
        <v>2815.811965811966</v>
      </c>
      <c r="Q7" s="158">
        <f aca="true" t="shared" si="4" ref="Q7:Q29">Q6-1</f>
        <v>23</v>
      </c>
    </row>
    <row r="8" spans="1:17" ht="25.5">
      <c r="A8" s="62">
        <v>6</v>
      </c>
      <c r="B8" s="18" t="s">
        <v>95</v>
      </c>
      <c r="C8" s="2" t="s">
        <v>96</v>
      </c>
      <c r="D8" s="2" t="s">
        <v>171</v>
      </c>
      <c r="E8" s="5" t="s">
        <v>300</v>
      </c>
      <c r="F8" s="5" t="s">
        <v>299</v>
      </c>
      <c r="G8" s="5">
        <v>4</v>
      </c>
      <c r="H8" s="5">
        <v>161</v>
      </c>
      <c r="I8" s="5">
        <f t="shared" si="0"/>
        <v>932.4074074074074</v>
      </c>
      <c r="J8" s="5">
        <v>3</v>
      </c>
      <c r="K8" s="5">
        <v>45</v>
      </c>
      <c r="L8" s="5">
        <f t="shared" si="1"/>
        <v>985.2941176470588</v>
      </c>
      <c r="M8" s="5">
        <v>22</v>
      </c>
      <c r="N8" s="5">
        <v>170</v>
      </c>
      <c r="O8" s="5">
        <f t="shared" si="2"/>
        <v>854.7008547008547</v>
      </c>
      <c r="P8" s="5">
        <f t="shared" si="3"/>
        <v>2772.402379755321</v>
      </c>
      <c r="Q8" s="158">
        <f t="shared" si="4"/>
        <v>22</v>
      </c>
    </row>
    <row r="9" spans="1:17" ht="25.5">
      <c r="A9" s="62">
        <v>7</v>
      </c>
      <c r="B9" s="23" t="s">
        <v>27</v>
      </c>
      <c r="C9" s="2" t="s">
        <v>139</v>
      </c>
      <c r="D9" s="2" t="s">
        <v>140</v>
      </c>
      <c r="E9" s="3" t="s">
        <v>141</v>
      </c>
      <c r="F9" s="3" t="s">
        <v>305</v>
      </c>
      <c r="G9" s="5">
        <v>23</v>
      </c>
      <c r="H9" s="5">
        <v>300</v>
      </c>
      <c r="I9" s="5">
        <f t="shared" si="0"/>
        <v>803.7037037037037</v>
      </c>
      <c r="J9" s="5">
        <v>5</v>
      </c>
      <c r="K9" s="5">
        <v>53</v>
      </c>
      <c r="L9" s="5">
        <f t="shared" si="1"/>
        <v>977.4509803921569</v>
      </c>
      <c r="M9" s="5">
        <v>3</v>
      </c>
      <c r="N9" s="5">
        <v>25</v>
      </c>
      <c r="O9" s="5">
        <f t="shared" si="2"/>
        <v>978.6324786324786</v>
      </c>
      <c r="P9" s="5">
        <f t="shared" si="3"/>
        <v>2759.7871627283394</v>
      </c>
      <c r="Q9" s="158">
        <f t="shared" si="4"/>
        <v>21</v>
      </c>
    </row>
    <row r="10" spans="1:17" ht="12.75">
      <c r="A10" s="62">
        <v>8</v>
      </c>
      <c r="B10" s="23" t="s">
        <v>30</v>
      </c>
      <c r="C10" s="2" t="s">
        <v>126</v>
      </c>
      <c r="D10" s="2" t="s">
        <v>127</v>
      </c>
      <c r="E10" s="50" t="s">
        <v>10</v>
      </c>
      <c r="F10" s="3" t="s">
        <v>305</v>
      </c>
      <c r="G10" s="5">
        <v>16</v>
      </c>
      <c r="H10" s="5">
        <v>258</v>
      </c>
      <c r="I10" s="5">
        <f t="shared" si="0"/>
        <v>842.5925925925926</v>
      </c>
      <c r="J10" s="5">
        <v>11</v>
      </c>
      <c r="K10" s="5">
        <v>83</v>
      </c>
      <c r="L10" s="5">
        <f t="shared" si="1"/>
        <v>948.0392156862745</v>
      </c>
      <c r="M10" s="5">
        <v>12</v>
      </c>
      <c r="N10" s="5">
        <v>105</v>
      </c>
      <c r="O10" s="5">
        <f t="shared" si="2"/>
        <v>910.2564102564103</v>
      </c>
      <c r="P10" s="5">
        <f t="shared" si="3"/>
        <v>2700.8882185352772</v>
      </c>
      <c r="Q10" s="158">
        <f t="shared" si="4"/>
        <v>20</v>
      </c>
    </row>
    <row r="11" spans="1:17" ht="25.5">
      <c r="A11" s="62">
        <v>9</v>
      </c>
      <c r="B11" s="23" t="s">
        <v>36</v>
      </c>
      <c r="C11" s="2" t="s">
        <v>112</v>
      </c>
      <c r="D11" s="2" t="s">
        <v>113</v>
      </c>
      <c r="E11" s="3" t="s">
        <v>114</v>
      </c>
      <c r="F11" s="3" t="s">
        <v>115</v>
      </c>
      <c r="G11" s="5">
        <v>11</v>
      </c>
      <c r="H11" s="5">
        <v>240</v>
      </c>
      <c r="I11" s="5">
        <f t="shared" si="0"/>
        <v>859.2592592592592</v>
      </c>
      <c r="J11" s="5">
        <v>6</v>
      </c>
      <c r="K11" s="5">
        <v>57</v>
      </c>
      <c r="L11" s="5">
        <f t="shared" si="1"/>
        <v>973.5294117647059</v>
      </c>
      <c r="M11" s="5">
        <v>21</v>
      </c>
      <c r="N11" s="5">
        <v>169</v>
      </c>
      <c r="O11" s="5">
        <f t="shared" si="2"/>
        <v>855.5555555555555</v>
      </c>
      <c r="P11" s="5">
        <f t="shared" si="3"/>
        <v>2688.3442265795206</v>
      </c>
      <c r="Q11" s="158">
        <f t="shared" si="4"/>
        <v>19</v>
      </c>
    </row>
    <row r="12" spans="1:17" ht="25.5">
      <c r="A12" s="62">
        <v>10</v>
      </c>
      <c r="B12" s="18">
        <v>32</v>
      </c>
      <c r="C12" s="2" t="s">
        <v>102</v>
      </c>
      <c r="D12" s="2" t="s">
        <v>172</v>
      </c>
      <c r="E12" s="50" t="s">
        <v>10</v>
      </c>
      <c r="F12" s="3" t="s">
        <v>301</v>
      </c>
      <c r="G12" s="5">
        <v>7</v>
      </c>
      <c r="H12" s="5">
        <v>220</v>
      </c>
      <c r="I12" s="5">
        <f t="shared" si="0"/>
        <v>877.7777777777778</v>
      </c>
      <c r="J12" s="5">
        <v>12</v>
      </c>
      <c r="K12" s="5">
        <v>85</v>
      </c>
      <c r="L12" s="5">
        <f t="shared" si="1"/>
        <v>946.0784313725491</v>
      </c>
      <c r="M12" s="5">
        <v>22</v>
      </c>
      <c r="N12" s="5">
        <v>170</v>
      </c>
      <c r="O12" s="5">
        <f t="shared" si="2"/>
        <v>854.7008547008547</v>
      </c>
      <c r="P12" s="5">
        <f t="shared" si="3"/>
        <v>2678.5570638511817</v>
      </c>
      <c r="Q12" s="158">
        <f t="shared" si="4"/>
        <v>18</v>
      </c>
    </row>
    <row r="13" spans="1:17" ht="25.5">
      <c r="A13" s="62">
        <v>11</v>
      </c>
      <c r="B13" s="23" t="s">
        <v>107</v>
      </c>
      <c r="C13" s="2" t="s">
        <v>108</v>
      </c>
      <c r="D13" s="2" t="s">
        <v>109</v>
      </c>
      <c r="E13" s="3" t="s">
        <v>8</v>
      </c>
      <c r="F13" s="3" t="s">
        <v>7</v>
      </c>
      <c r="G13" s="5">
        <v>11</v>
      </c>
      <c r="H13" s="5">
        <v>240</v>
      </c>
      <c r="I13" s="5">
        <f t="shared" si="0"/>
        <v>859.2592592592592</v>
      </c>
      <c r="J13" s="5">
        <v>7</v>
      </c>
      <c r="K13" s="5">
        <v>59</v>
      </c>
      <c r="L13" s="5">
        <f t="shared" si="1"/>
        <v>971.5686274509804</v>
      </c>
      <c r="M13" s="5">
        <v>26</v>
      </c>
      <c r="N13" s="5">
        <v>185</v>
      </c>
      <c r="O13" s="5">
        <f t="shared" si="2"/>
        <v>841.8803418803419</v>
      </c>
      <c r="P13" s="5">
        <f t="shared" si="3"/>
        <v>2672.7082285905817</v>
      </c>
      <c r="Q13" s="158">
        <f t="shared" si="4"/>
        <v>17</v>
      </c>
    </row>
    <row r="14" spans="1:17" ht="25.5">
      <c r="A14" s="62">
        <v>12</v>
      </c>
      <c r="B14" s="23" t="s">
        <v>33</v>
      </c>
      <c r="C14" s="2" t="s">
        <v>110</v>
      </c>
      <c r="D14" s="2" t="s">
        <v>173</v>
      </c>
      <c r="E14" s="3" t="s">
        <v>111</v>
      </c>
      <c r="F14" s="3" t="s">
        <v>302</v>
      </c>
      <c r="G14" s="5">
        <v>10</v>
      </c>
      <c r="H14" s="5">
        <v>238</v>
      </c>
      <c r="I14" s="5">
        <f t="shared" si="0"/>
        <v>861.1111111111111</v>
      </c>
      <c r="J14" s="5">
        <v>15</v>
      </c>
      <c r="K14" s="5">
        <v>150</v>
      </c>
      <c r="L14" s="5">
        <f t="shared" si="1"/>
        <v>882.3529411764706</v>
      </c>
      <c r="M14" s="5">
        <v>12</v>
      </c>
      <c r="N14" s="5">
        <v>105</v>
      </c>
      <c r="O14" s="5">
        <f t="shared" si="2"/>
        <v>910.2564102564103</v>
      </c>
      <c r="P14" s="5">
        <f t="shared" si="3"/>
        <v>2653.7204625439917</v>
      </c>
      <c r="Q14" s="158">
        <f t="shared" si="4"/>
        <v>16</v>
      </c>
    </row>
    <row r="15" spans="1:17" s="21" customFormat="1" ht="25.5">
      <c r="A15" s="62">
        <v>13</v>
      </c>
      <c r="B15" s="23" t="s">
        <v>26</v>
      </c>
      <c r="C15" s="2" t="s">
        <v>131</v>
      </c>
      <c r="D15" s="2" t="s">
        <v>132</v>
      </c>
      <c r="E15" s="3" t="s">
        <v>357</v>
      </c>
      <c r="F15" s="3" t="s">
        <v>309</v>
      </c>
      <c r="G15" s="5">
        <v>18</v>
      </c>
      <c r="H15" s="13">
        <v>268</v>
      </c>
      <c r="I15" s="5">
        <f t="shared" si="0"/>
        <v>833.3333333333334</v>
      </c>
      <c r="J15" s="5">
        <v>13</v>
      </c>
      <c r="K15" s="5">
        <v>104</v>
      </c>
      <c r="L15" s="5">
        <f t="shared" si="1"/>
        <v>927.4509803921569</v>
      </c>
      <c r="M15" s="5">
        <v>18</v>
      </c>
      <c r="N15" s="5">
        <v>145</v>
      </c>
      <c r="O15" s="5">
        <f t="shared" si="2"/>
        <v>876.0683760683761</v>
      </c>
      <c r="P15" s="5">
        <f t="shared" si="3"/>
        <v>2636.8526897938664</v>
      </c>
      <c r="Q15" s="158">
        <f t="shared" si="4"/>
        <v>15</v>
      </c>
    </row>
    <row r="16" spans="1:17" ht="25.5">
      <c r="A16" s="62">
        <v>14</v>
      </c>
      <c r="B16" s="24" t="s">
        <v>28</v>
      </c>
      <c r="C16" s="53" t="s">
        <v>123</v>
      </c>
      <c r="D16" s="53" t="s">
        <v>124</v>
      </c>
      <c r="E16" s="25" t="s">
        <v>125</v>
      </c>
      <c r="F16" s="20" t="s">
        <v>302</v>
      </c>
      <c r="G16" s="5">
        <v>15</v>
      </c>
      <c r="H16" s="12">
        <v>255</v>
      </c>
      <c r="I16" s="5">
        <f t="shared" si="0"/>
        <v>845.3703703703703</v>
      </c>
      <c r="J16" s="5">
        <v>14</v>
      </c>
      <c r="K16" s="5">
        <v>120</v>
      </c>
      <c r="L16" s="5">
        <f t="shared" si="1"/>
        <v>911.7647058823529</v>
      </c>
      <c r="M16" s="5">
        <v>22</v>
      </c>
      <c r="N16" s="5">
        <v>170</v>
      </c>
      <c r="O16" s="5">
        <f t="shared" si="2"/>
        <v>854.7008547008547</v>
      </c>
      <c r="P16" s="5">
        <f t="shared" si="3"/>
        <v>2611.835930953578</v>
      </c>
      <c r="Q16" s="158">
        <f t="shared" si="4"/>
        <v>14</v>
      </c>
    </row>
    <row r="17" spans="1:17" ht="25.5">
      <c r="A17" s="62">
        <v>15</v>
      </c>
      <c r="B17" s="23" t="s">
        <v>25</v>
      </c>
      <c r="C17" s="2" t="s">
        <v>174</v>
      </c>
      <c r="D17" s="2" t="s">
        <v>175</v>
      </c>
      <c r="E17" s="50" t="s">
        <v>10</v>
      </c>
      <c r="F17" s="50" t="s">
        <v>10</v>
      </c>
      <c r="G17" s="5">
        <v>21</v>
      </c>
      <c r="H17" s="5">
        <v>274</v>
      </c>
      <c r="I17" s="5">
        <f t="shared" si="0"/>
        <v>827.7777777777778</v>
      </c>
      <c r="J17" s="5">
        <v>18</v>
      </c>
      <c r="K17" s="5">
        <v>245</v>
      </c>
      <c r="L17" s="5">
        <f t="shared" si="1"/>
        <v>789.2156862745098</v>
      </c>
      <c r="M17" s="5">
        <v>3</v>
      </c>
      <c r="N17" s="5">
        <v>25</v>
      </c>
      <c r="O17" s="5">
        <f t="shared" si="2"/>
        <v>978.6324786324786</v>
      </c>
      <c r="P17" s="5">
        <f t="shared" si="3"/>
        <v>2595.6259426847664</v>
      </c>
      <c r="Q17" s="158">
        <f t="shared" si="4"/>
        <v>13</v>
      </c>
    </row>
    <row r="18" spans="1:17" ht="25.5">
      <c r="A18" s="62">
        <v>16</v>
      </c>
      <c r="B18" s="23" t="s">
        <v>77</v>
      </c>
      <c r="C18" s="2" t="s">
        <v>133</v>
      </c>
      <c r="D18" s="2" t="s">
        <v>134</v>
      </c>
      <c r="E18" s="5" t="s">
        <v>277</v>
      </c>
      <c r="F18" s="5" t="s">
        <v>56</v>
      </c>
      <c r="G18" s="5">
        <v>19</v>
      </c>
      <c r="H18" s="5">
        <v>271</v>
      </c>
      <c r="I18" s="5">
        <f t="shared" si="0"/>
        <v>830.5555555555555</v>
      </c>
      <c r="J18" s="5">
        <v>16</v>
      </c>
      <c r="K18" s="5">
        <v>185</v>
      </c>
      <c r="L18" s="5">
        <f t="shared" si="1"/>
        <v>848.0392156862745</v>
      </c>
      <c r="M18" s="5">
        <v>15</v>
      </c>
      <c r="N18" s="5">
        <v>108</v>
      </c>
      <c r="O18" s="5">
        <f t="shared" si="2"/>
        <v>907.6923076923077</v>
      </c>
      <c r="P18" s="5">
        <f t="shared" si="3"/>
        <v>2586.2870789341378</v>
      </c>
      <c r="Q18" s="158">
        <f t="shared" si="4"/>
        <v>12</v>
      </c>
    </row>
    <row r="19" spans="1:17" ht="25.5">
      <c r="A19" s="62">
        <v>17</v>
      </c>
      <c r="B19" s="23" t="s">
        <v>148</v>
      </c>
      <c r="C19" s="54" t="s">
        <v>149</v>
      </c>
      <c r="D19" s="54" t="s">
        <v>150</v>
      </c>
      <c r="E19" s="23" t="s">
        <v>10</v>
      </c>
      <c r="F19" s="18" t="s">
        <v>151</v>
      </c>
      <c r="G19" s="18">
        <v>27</v>
      </c>
      <c r="H19" s="18">
        <v>390</v>
      </c>
      <c r="I19" s="5">
        <f t="shared" si="0"/>
        <v>720.3703703703703</v>
      </c>
      <c r="J19" s="5">
        <v>10</v>
      </c>
      <c r="K19" s="5">
        <v>79</v>
      </c>
      <c r="L19" s="5">
        <f t="shared" si="1"/>
        <v>951.9607843137255</v>
      </c>
      <c r="M19" s="5">
        <v>16</v>
      </c>
      <c r="N19" s="5">
        <v>124</v>
      </c>
      <c r="O19" s="5">
        <f t="shared" si="2"/>
        <v>894.017094017094</v>
      </c>
      <c r="P19" s="5">
        <f t="shared" si="3"/>
        <v>2566.3482487011897</v>
      </c>
      <c r="Q19" s="158">
        <f t="shared" si="4"/>
        <v>11</v>
      </c>
    </row>
    <row r="20" spans="1:17" ht="25.5">
      <c r="A20" s="62">
        <v>18</v>
      </c>
      <c r="B20" s="23" t="s">
        <v>135</v>
      </c>
      <c r="C20" s="2" t="s">
        <v>136</v>
      </c>
      <c r="D20" s="7" t="s">
        <v>10</v>
      </c>
      <c r="E20" s="50" t="s">
        <v>10</v>
      </c>
      <c r="F20" s="50" t="s">
        <v>10</v>
      </c>
      <c r="G20" s="5">
        <v>19</v>
      </c>
      <c r="H20" s="5">
        <v>271</v>
      </c>
      <c r="I20" s="5">
        <f t="shared" si="0"/>
        <v>830.5555555555555</v>
      </c>
      <c r="J20" s="5">
        <v>16</v>
      </c>
      <c r="K20" s="5">
        <v>185</v>
      </c>
      <c r="L20" s="5">
        <f t="shared" si="1"/>
        <v>848.0392156862745</v>
      </c>
      <c r="M20" s="5">
        <v>19</v>
      </c>
      <c r="N20" s="5">
        <v>158</v>
      </c>
      <c r="O20" s="5">
        <f t="shared" si="2"/>
        <v>864.957264957265</v>
      </c>
      <c r="P20" s="5">
        <f t="shared" si="3"/>
        <v>2543.5520361990953</v>
      </c>
      <c r="Q20" s="158">
        <f t="shared" si="4"/>
        <v>10</v>
      </c>
    </row>
    <row r="21" spans="1:17" ht="25.5">
      <c r="A21" s="62">
        <v>19</v>
      </c>
      <c r="B21" s="23" t="s">
        <v>73</v>
      </c>
      <c r="C21" s="2" t="s">
        <v>88</v>
      </c>
      <c r="D21" s="2" t="s">
        <v>89</v>
      </c>
      <c r="E21" s="3" t="s">
        <v>90</v>
      </c>
      <c r="F21" s="3" t="s">
        <v>7</v>
      </c>
      <c r="G21" s="5">
        <v>2</v>
      </c>
      <c r="H21" s="5">
        <v>93</v>
      </c>
      <c r="I21" s="5">
        <f t="shared" si="0"/>
        <v>995.3703703703703</v>
      </c>
      <c r="J21" s="5">
        <v>23</v>
      </c>
      <c r="K21" s="5">
        <v>470</v>
      </c>
      <c r="L21" s="5">
        <f t="shared" si="1"/>
        <v>568.6274509803922</v>
      </c>
      <c r="M21" s="5">
        <v>9</v>
      </c>
      <c r="N21" s="5">
        <v>91</v>
      </c>
      <c r="O21" s="5">
        <f t="shared" si="2"/>
        <v>922.2222222222222</v>
      </c>
      <c r="P21" s="5">
        <f t="shared" si="3"/>
        <v>2486.2200435729847</v>
      </c>
      <c r="Q21" s="158">
        <f t="shared" si="4"/>
        <v>9</v>
      </c>
    </row>
    <row r="22" spans="1:17" ht="25.5">
      <c r="A22" s="62">
        <v>20</v>
      </c>
      <c r="B22" s="23" t="s">
        <v>32</v>
      </c>
      <c r="C22" s="2" t="s">
        <v>100</v>
      </c>
      <c r="D22" s="2" t="s">
        <v>101</v>
      </c>
      <c r="E22" s="3" t="s">
        <v>280</v>
      </c>
      <c r="F22" s="3" t="s">
        <v>311</v>
      </c>
      <c r="G22" s="5">
        <v>6</v>
      </c>
      <c r="H22" s="5">
        <v>214</v>
      </c>
      <c r="I22" s="5">
        <f t="shared" si="0"/>
        <v>883.3333333333334</v>
      </c>
      <c r="J22" s="5">
        <v>22</v>
      </c>
      <c r="K22" s="5">
        <v>465</v>
      </c>
      <c r="L22" s="5">
        <f t="shared" si="1"/>
        <v>573.5294117647059</v>
      </c>
      <c r="M22" s="5">
        <v>17</v>
      </c>
      <c r="N22" s="5">
        <v>130</v>
      </c>
      <c r="O22" s="5">
        <f t="shared" si="2"/>
        <v>888.8888888888889</v>
      </c>
      <c r="P22" s="5">
        <f t="shared" si="3"/>
        <v>2345.751633986928</v>
      </c>
      <c r="Q22" s="158">
        <f t="shared" si="4"/>
        <v>8</v>
      </c>
    </row>
    <row r="23" spans="1:17" ht="25.5">
      <c r="A23" s="62">
        <v>21</v>
      </c>
      <c r="B23" s="23" t="s">
        <v>18</v>
      </c>
      <c r="C23" s="54" t="s">
        <v>144</v>
      </c>
      <c r="D23" s="54" t="s">
        <v>145</v>
      </c>
      <c r="E23" s="26" t="s">
        <v>278</v>
      </c>
      <c r="F23" s="26" t="s">
        <v>279</v>
      </c>
      <c r="G23" s="18">
        <v>25</v>
      </c>
      <c r="H23" s="18">
        <v>325</v>
      </c>
      <c r="I23" s="5">
        <f t="shared" si="0"/>
        <v>780.5555555555555</v>
      </c>
      <c r="J23" s="5">
        <v>24</v>
      </c>
      <c r="K23" s="5">
        <v>490</v>
      </c>
      <c r="L23" s="5">
        <f t="shared" si="1"/>
        <v>549.0196078431372</v>
      </c>
      <c r="M23" s="5">
        <v>6</v>
      </c>
      <c r="N23" s="5">
        <v>38</v>
      </c>
      <c r="O23" s="5">
        <f t="shared" si="2"/>
        <v>967.5213675213676</v>
      </c>
      <c r="P23" s="5">
        <f t="shared" si="3"/>
        <v>2297.0965309200606</v>
      </c>
      <c r="Q23" s="158">
        <f t="shared" si="4"/>
        <v>7</v>
      </c>
    </row>
    <row r="24" spans="1:17" ht="12.75">
      <c r="A24" s="62">
        <v>22</v>
      </c>
      <c r="B24" s="23" t="s">
        <v>128</v>
      </c>
      <c r="C24" s="2" t="s">
        <v>129</v>
      </c>
      <c r="D24" s="2" t="s">
        <v>130</v>
      </c>
      <c r="E24" s="50" t="s">
        <v>10</v>
      </c>
      <c r="F24" s="3" t="s">
        <v>305</v>
      </c>
      <c r="G24" s="5">
        <v>17</v>
      </c>
      <c r="H24" s="5">
        <v>265</v>
      </c>
      <c r="I24" s="5">
        <f t="shared" si="0"/>
        <v>836.1111111111111</v>
      </c>
      <c r="J24" s="5">
        <v>25</v>
      </c>
      <c r="K24" s="5">
        <v>495</v>
      </c>
      <c r="L24" s="5">
        <f t="shared" si="1"/>
        <v>544.1176470588235</v>
      </c>
      <c r="M24" s="5">
        <v>20</v>
      </c>
      <c r="N24" s="5">
        <v>165</v>
      </c>
      <c r="O24" s="5">
        <f t="shared" si="2"/>
        <v>858.974358974359</v>
      </c>
      <c r="P24" s="5">
        <f t="shared" si="3"/>
        <v>2239.2031171442936</v>
      </c>
      <c r="Q24" s="158">
        <f t="shared" si="4"/>
        <v>6</v>
      </c>
    </row>
    <row r="25" spans="1:17" ht="25.5">
      <c r="A25" s="62">
        <v>23</v>
      </c>
      <c r="B25" s="23" t="s">
        <v>24</v>
      </c>
      <c r="C25" s="54" t="s">
        <v>142</v>
      </c>
      <c r="D25" s="54" t="s">
        <v>143</v>
      </c>
      <c r="E25" s="51" t="s">
        <v>10</v>
      </c>
      <c r="F25" s="26" t="s">
        <v>304</v>
      </c>
      <c r="G25" s="18">
        <v>24</v>
      </c>
      <c r="H25" s="18">
        <v>319</v>
      </c>
      <c r="I25" s="5">
        <f t="shared" si="0"/>
        <v>786.1111111111111</v>
      </c>
      <c r="J25" s="5">
        <v>21</v>
      </c>
      <c r="K25" s="5">
        <v>455</v>
      </c>
      <c r="L25" s="5">
        <f t="shared" si="1"/>
        <v>583.3333333333334</v>
      </c>
      <c r="M25" s="5">
        <v>27</v>
      </c>
      <c r="N25" s="5">
        <v>186</v>
      </c>
      <c r="O25" s="5">
        <f t="shared" si="2"/>
        <v>841.025641025641</v>
      </c>
      <c r="P25" s="5">
        <f t="shared" si="3"/>
        <v>2210.4700854700855</v>
      </c>
      <c r="Q25" s="158">
        <f t="shared" si="4"/>
        <v>5</v>
      </c>
    </row>
    <row r="26" spans="1:17" ht="25.5">
      <c r="A26" s="62">
        <v>24</v>
      </c>
      <c r="B26" s="23" t="s">
        <v>38</v>
      </c>
      <c r="C26" s="2" t="s">
        <v>105</v>
      </c>
      <c r="D26" s="2" t="s">
        <v>106</v>
      </c>
      <c r="E26" s="50" t="s">
        <v>10</v>
      </c>
      <c r="F26" s="50" t="s">
        <v>10</v>
      </c>
      <c r="G26" s="5">
        <v>9</v>
      </c>
      <c r="H26" s="5">
        <v>237</v>
      </c>
      <c r="I26" s="5">
        <f t="shared" si="0"/>
        <v>862.0370370370371</v>
      </c>
      <c r="J26" s="5">
        <v>30</v>
      </c>
      <c r="K26" s="5">
        <v>760</v>
      </c>
      <c r="L26" s="5">
        <f t="shared" si="1"/>
        <v>284.3137254901961</v>
      </c>
      <c r="M26" s="5">
        <v>8</v>
      </c>
      <c r="N26" s="5">
        <v>62</v>
      </c>
      <c r="O26" s="5">
        <f t="shared" si="2"/>
        <v>947.008547008547</v>
      </c>
      <c r="P26" s="5">
        <f t="shared" si="3"/>
        <v>2093.35930953578</v>
      </c>
      <c r="Q26" s="158">
        <f t="shared" si="4"/>
        <v>4</v>
      </c>
    </row>
    <row r="27" spans="1:17" ht="25.5">
      <c r="A27" s="62">
        <v>25</v>
      </c>
      <c r="B27" s="23" t="s">
        <v>37</v>
      </c>
      <c r="C27" s="2" t="s">
        <v>137</v>
      </c>
      <c r="D27" s="2" t="s">
        <v>138</v>
      </c>
      <c r="E27" s="3" t="s">
        <v>307</v>
      </c>
      <c r="F27" s="3" t="s">
        <v>308</v>
      </c>
      <c r="G27" s="5">
        <v>22</v>
      </c>
      <c r="H27" s="5">
        <v>285</v>
      </c>
      <c r="I27" s="5">
        <f t="shared" si="0"/>
        <v>817.5925925925926</v>
      </c>
      <c r="J27" s="5">
        <v>29</v>
      </c>
      <c r="K27" s="5">
        <v>685</v>
      </c>
      <c r="L27" s="5">
        <f t="shared" si="1"/>
        <v>357.84313725490193</v>
      </c>
      <c r="M27" s="5">
        <v>11</v>
      </c>
      <c r="N27" s="5">
        <v>102</v>
      </c>
      <c r="O27" s="5">
        <f t="shared" si="2"/>
        <v>912.8205128205128</v>
      </c>
      <c r="P27" s="5">
        <f t="shared" si="3"/>
        <v>2088.2562426680074</v>
      </c>
      <c r="Q27" s="158">
        <f t="shared" si="4"/>
        <v>3</v>
      </c>
    </row>
    <row r="28" spans="1:17" ht="25.5">
      <c r="A28" s="62">
        <v>26</v>
      </c>
      <c r="B28" s="23" t="s">
        <v>158</v>
      </c>
      <c r="C28" s="54" t="s">
        <v>159</v>
      </c>
      <c r="D28" s="54" t="s">
        <v>176</v>
      </c>
      <c r="E28" s="18" t="s">
        <v>156</v>
      </c>
      <c r="F28" s="18" t="s">
        <v>157</v>
      </c>
      <c r="G28" s="18">
        <v>29</v>
      </c>
      <c r="H28" s="18">
        <v>616</v>
      </c>
      <c r="I28" s="5">
        <f t="shared" si="0"/>
        <v>511.1111111111111</v>
      </c>
      <c r="J28" s="5">
        <v>20</v>
      </c>
      <c r="K28" s="5">
        <v>399</v>
      </c>
      <c r="L28" s="5">
        <f t="shared" si="1"/>
        <v>638.2352941176471</v>
      </c>
      <c r="M28" s="5">
        <v>10</v>
      </c>
      <c r="N28" s="5">
        <v>100</v>
      </c>
      <c r="O28" s="5">
        <f t="shared" si="2"/>
        <v>914.5299145299145</v>
      </c>
      <c r="P28" s="5">
        <f t="shared" si="3"/>
        <v>2063.8763197586727</v>
      </c>
      <c r="Q28" s="158">
        <f t="shared" si="4"/>
        <v>2</v>
      </c>
    </row>
    <row r="29" spans="1:17" s="21" customFormat="1" ht="25.5">
      <c r="A29" s="62">
        <v>27</v>
      </c>
      <c r="B29" s="24" t="s">
        <v>116</v>
      </c>
      <c r="C29" s="53" t="s">
        <v>117</v>
      </c>
      <c r="D29" s="53" t="s">
        <v>118</v>
      </c>
      <c r="E29" s="52" t="s">
        <v>10</v>
      </c>
      <c r="F29" s="20" t="s">
        <v>306</v>
      </c>
      <c r="G29" s="5">
        <v>13</v>
      </c>
      <c r="H29" s="12">
        <v>246</v>
      </c>
      <c r="I29" s="5">
        <f t="shared" si="0"/>
        <v>853.7037037037037</v>
      </c>
      <c r="J29" s="5">
        <v>31</v>
      </c>
      <c r="K29" s="5">
        <v>785</v>
      </c>
      <c r="L29" s="5">
        <f t="shared" si="1"/>
        <v>259.80392156862746</v>
      </c>
      <c r="M29" s="5">
        <v>12</v>
      </c>
      <c r="N29" s="5">
        <v>105</v>
      </c>
      <c r="O29" s="5">
        <f t="shared" si="2"/>
        <v>910.2564102564103</v>
      </c>
      <c r="P29" s="5">
        <f t="shared" si="3"/>
        <v>2023.7640355287413</v>
      </c>
      <c r="Q29" s="158">
        <f t="shared" si="4"/>
        <v>1</v>
      </c>
    </row>
    <row r="30" spans="1:17" ht="25.5">
      <c r="A30" s="62">
        <v>28</v>
      </c>
      <c r="B30" s="23" t="s">
        <v>34</v>
      </c>
      <c r="C30" s="54" t="s">
        <v>152</v>
      </c>
      <c r="D30" s="54" t="s">
        <v>153</v>
      </c>
      <c r="E30" s="18" t="s">
        <v>79</v>
      </c>
      <c r="F30" s="18" t="s">
        <v>7</v>
      </c>
      <c r="G30" s="18">
        <v>28</v>
      </c>
      <c r="H30" s="18">
        <v>466</v>
      </c>
      <c r="I30" s="5">
        <f t="shared" si="0"/>
        <v>650</v>
      </c>
      <c r="J30" s="5">
        <v>27</v>
      </c>
      <c r="K30" s="5">
        <v>620</v>
      </c>
      <c r="L30" s="5">
        <f t="shared" si="1"/>
        <v>421.5686274509804</v>
      </c>
      <c r="M30" s="5">
        <v>28</v>
      </c>
      <c r="N30" s="5">
        <v>208</v>
      </c>
      <c r="O30" s="5">
        <f t="shared" si="2"/>
        <v>822.2222222222222</v>
      </c>
      <c r="P30" s="5">
        <f t="shared" si="3"/>
        <v>1893.7908496732025</v>
      </c>
      <c r="Q30" s="158">
        <v>1</v>
      </c>
    </row>
    <row r="31" spans="1:17" ht="25.5">
      <c r="A31" s="62">
        <v>29</v>
      </c>
      <c r="B31" s="23" t="s">
        <v>31</v>
      </c>
      <c r="C31" s="54" t="s">
        <v>146</v>
      </c>
      <c r="D31" s="54" t="s">
        <v>147</v>
      </c>
      <c r="E31" s="23" t="s">
        <v>10</v>
      </c>
      <c r="F31" s="26" t="s">
        <v>312</v>
      </c>
      <c r="G31" s="18">
        <v>26</v>
      </c>
      <c r="H31" s="18">
        <v>330</v>
      </c>
      <c r="I31" s="5">
        <f t="shared" si="0"/>
        <v>775.925925925926</v>
      </c>
      <c r="J31" s="5">
        <v>19</v>
      </c>
      <c r="K31" s="5">
        <v>348</v>
      </c>
      <c r="L31" s="5">
        <f t="shared" si="1"/>
        <v>688.2352941176471</v>
      </c>
      <c r="M31" s="5">
        <v>31</v>
      </c>
      <c r="N31" s="5">
        <v>720</v>
      </c>
      <c r="O31" s="5">
        <f t="shared" si="2"/>
        <v>384.61538461538464</v>
      </c>
      <c r="P31" s="5">
        <f t="shared" si="3"/>
        <v>1848.7766046589577</v>
      </c>
      <c r="Q31" s="158">
        <v>1</v>
      </c>
    </row>
    <row r="32" spans="1:17" ht="12.75">
      <c r="A32" s="62">
        <v>30</v>
      </c>
      <c r="B32" s="23" t="s">
        <v>29</v>
      </c>
      <c r="C32" s="55" t="s">
        <v>160</v>
      </c>
      <c r="D32" s="55" t="s">
        <v>161</v>
      </c>
      <c r="E32" s="18" t="s">
        <v>291</v>
      </c>
      <c r="F32" s="18" t="s">
        <v>9</v>
      </c>
      <c r="G32" s="18">
        <v>30</v>
      </c>
      <c r="H32" s="18">
        <v>679</v>
      </c>
      <c r="I32" s="5">
        <f t="shared" si="0"/>
        <v>452.77777777777777</v>
      </c>
      <c r="J32" s="5">
        <v>28</v>
      </c>
      <c r="K32" s="5">
        <v>672</v>
      </c>
      <c r="L32" s="5">
        <f t="shared" si="1"/>
        <v>370.5882352941176</v>
      </c>
      <c r="M32" s="5">
        <v>30</v>
      </c>
      <c r="N32" s="5">
        <v>453</v>
      </c>
      <c r="O32" s="5">
        <f t="shared" si="2"/>
        <v>612.8205128205128</v>
      </c>
      <c r="P32" s="5">
        <f t="shared" si="3"/>
        <v>1436.186525892408</v>
      </c>
      <c r="Q32" s="158">
        <v>1</v>
      </c>
    </row>
    <row r="33" spans="1:17" ht="25.5">
      <c r="A33" s="62">
        <v>31</v>
      </c>
      <c r="B33" s="23" t="s">
        <v>162</v>
      </c>
      <c r="C33" s="54" t="s">
        <v>163</v>
      </c>
      <c r="D33" s="54" t="s">
        <v>164</v>
      </c>
      <c r="E33" s="18" t="s">
        <v>165</v>
      </c>
      <c r="F33" s="23" t="s">
        <v>10</v>
      </c>
      <c r="G33" s="18">
        <v>31</v>
      </c>
      <c r="H33" s="18">
        <v>750</v>
      </c>
      <c r="I33" s="5">
        <f t="shared" si="0"/>
        <v>387.037037037037</v>
      </c>
      <c r="J33" s="5">
        <v>32</v>
      </c>
      <c r="K33" s="5">
        <v>857</v>
      </c>
      <c r="L33" s="5">
        <f t="shared" si="1"/>
        <v>189.2156862745098</v>
      </c>
      <c r="M33" s="5">
        <v>29</v>
      </c>
      <c r="N33" s="5">
        <v>241</v>
      </c>
      <c r="O33" s="5">
        <f t="shared" si="2"/>
        <v>794.017094017094</v>
      </c>
      <c r="P33" s="5">
        <f t="shared" si="3"/>
        <v>1370.2698173286408</v>
      </c>
      <c r="Q33" s="158">
        <v>1</v>
      </c>
    </row>
    <row r="34" spans="1:17" ht="25.5">
      <c r="A34" s="62">
        <v>32</v>
      </c>
      <c r="B34" s="23" t="s">
        <v>23</v>
      </c>
      <c r="C34" s="54" t="s">
        <v>166</v>
      </c>
      <c r="D34" s="54" t="s">
        <v>167</v>
      </c>
      <c r="E34" s="23" t="s">
        <v>10</v>
      </c>
      <c r="F34" s="18" t="s">
        <v>168</v>
      </c>
      <c r="G34" s="18">
        <v>32</v>
      </c>
      <c r="H34" s="18">
        <v>1020</v>
      </c>
      <c r="I34" s="5">
        <f t="shared" si="0"/>
        <v>137.03703703703704</v>
      </c>
      <c r="J34" s="5">
        <v>26</v>
      </c>
      <c r="K34" s="5">
        <v>577</v>
      </c>
      <c r="L34" s="5">
        <f t="shared" si="1"/>
        <v>463.72549019607845</v>
      </c>
      <c r="M34" s="5">
        <v>32</v>
      </c>
      <c r="N34" s="5">
        <v>750</v>
      </c>
      <c r="O34" s="5">
        <f t="shared" si="2"/>
        <v>358.97435897435895</v>
      </c>
      <c r="P34" s="5">
        <f t="shared" si="3"/>
        <v>959.7368862074745</v>
      </c>
      <c r="Q34" s="158">
        <v>1</v>
      </c>
    </row>
    <row r="35" spans="1:17" ht="13.5" thickBot="1">
      <c r="A35" s="147">
        <v>33</v>
      </c>
      <c r="B35" s="148" t="s">
        <v>47</v>
      </c>
      <c r="C35" s="149" t="s">
        <v>169</v>
      </c>
      <c r="D35" s="149" t="s">
        <v>170</v>
      </c>
      <c r="E35" s="150" t="s">
        <v>10</v>
      </c>
      <c r="F35" s="150" t="s">
        <v>10</v>
      </c>
      <c r="G35" s="148">
        <v>33</v>
      </c>
      <c r="H35" s="148">
        <v>1035</v>
      </c>
      <c r="I35" s="63">
        <f t="shared" si="0"/>
        <v>123.14814814814815</v>
      </c>
      <c r="J35" s="64" t="s">
        <v>10</v>
      </c>
      <c r="K35" s="63" t="s">
        <v>85</v>
      </c>
      <c r="L35" s="63">
        <v>0</v>
      </c>
      <c r="M35" s="64" t="s">
        <v>10</v>
      </c>
      <c r="N35" s="63" t="s">
        <v>200</v>
      </c>
      <c r="O35" s="63">
        <v>0</v>
      </c>
      <c r="P35" s="63">
        <f t="shared" si="3"/>
        <v>123.14814814814815</v>
      </c>
      <c r="Q35" s="159">
        <v>1</v>
      </c>
    </row>
    <row r="36" spans="1:17" ht="39" thickBot="1">
      <c r="A36" s="183" t="s">
        <v>303</v>
      </c>
      <c r="B36" s="184"/>
      <c r="C36" s="137" t="s">
        <v>154</v>
      </c>
      <c r="D36" s="137" t="s">
        <v>155</v>
      </c>
      <c r="E36" s="138" t="s">
        <v>10</v>
      </c>
      <c r="F36" s="138" t="s">
        <v>10</v>
      </c>
      <c r="G36" s="138" t="s">
        <v>10</v>
      </c>
      <c r="H36" s="139">
        <v>605</v>
      </c>
      <c r="I36" s="140">
        <f>1000*(1080+88-H36)/1080</f>
        <v>521.2962962962963</v>
      </c>
      <c r="J36" s="141" t="s">
        <v>10</v>
      </c>
      <c r="K36" s="140">
        <v>390</v>
      </c>
      <c r="L36" s="140">
        <f>1000*(1020+30-K36)/1020</f>
        <v>647.0588235294117</v>
      </c>
      <c r="M36" s="141" t="s">
        <v>10</v>
      </c>
      <c r="N36" s="140" t="s">
        <v>200</v>
      </c>
      <c r="O36" s="140">
        <v>0</v>
      </c>
      <c r="P36" s="67">
        <f>I36+L36+O36</f>
        <v>1168.355119825708</v>
      </c>
      <c r="Q36" s="151" t="s">
        <v>10</v>
      </c>
    </row>
  </sheetData>
  <mergeCells count="12">
    <mergeCell ref="M1:O1"/>
    <mergeCell ref="E1:E2"/>
    <mergeCell ref="Q1:Q2"/>
    <mergeCell ref="A36:B36"/>
    <mergeCell ref="A1:A2"/>
    <mergeCell ref="G1:I1"/>
    <mergeCell ref="J1:L1"/>
    <mergeCell ref="B1:B2"/>
    <mergeCell ref="C1:C2"/>
    <mergeCell ref="D1:D2"/>
    <mergeCell ref="P1:P2"/>
    <mergeCell ref="F1:F2"/>
  </mergeCells>
  <printOptions/>
  <pageMargins left="0.3937007874015748" right="0.3937007874015748" top="0.5905511811023623" bottom="0.3937007874015748" header="0.1968503937007874" footer="0"/>
  <pageSetup horizontalDpi="300" verticalDpi="300" orientation="landscape" paperSize="9" scale="80" r:id="rId1"/>
  <headerFooter alignWithMargins="0">
    <oddHeader>&amp;C&amp;"Arial CE,Pogrubiony"&amp;12Wyniki "GOSK 2006" - kategoria TS (seniorzy)</oddHeader>
    <oddFooter>&amp;CStrona &amp;P/&amp;N&amp;Rwww.neptun.gda.pl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</dc:creator>
  <cp:keywords/>
  <dc:description/>
  <cp:lastModifiedBy>Jack</cp:lastModifiedBy>
  <cp:lastPrinted>2006-03-13T16:49:17Z</cp:lastPrinted>
  <dcterms:created xsi:type="dcterms:W3CDTF">2000-04-22T18:01:07Z</dcterms:created>
  <dcterms:modified xsi:type="dcterms:W3CDTF">2006-03-15T17:13:32Z</dcterms:modified>
  <cp:category/>
  <cp:version/>
  <cp:contentType/>
  <cp:contentStatus/>
</cp:coreProperties>
</file>