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" yWindow="48" windowWidth="9720" windowHeight="6228" tabRatio="448" activeTab="0"/>
  </bookViews>
  <sheets>
    <sheet name="TS" sheetId="1" r:id="rId1"/>
    <sheet name="TJ" sheetId="2" r:id="rId2"/>
    <sheet name="Stałe" sheetId="3" r:id="rId3"/>
  </sheets>
  <definedNames>
    <definedName name="_xlnm.Print_Area" localSheetId="1">'TJ'!$A$1:$Z$16</definedName>
    <definedName name="_xlnm.Print_Area" localSheetId="0">'TS'!$A$1:$P$41</definedName>
    <definedName name="TDE1">'Stałe'!#REF!</definedName>
    <definedName name="TDE2">'Stałe'!#REF!</definedName>
    <definedName name="TDE3">'Stałe'!#REF!</definedName>
    <definedName name="TDE4">'Stałe'!#REF!</definedName>
    <definedName name="TDE5">'Stałe'!#REF!</definedName>
    <definedName name="TJE1">'Stałe'!$D$2</definedName>
    <definedName name="TJE2">'Stałe'!$D$3</definedName>
    <definedName name="TJE3">'Stałe'!$D$4</definedName>
    <definedName name="TJE4">'Stałe'!$D$5</definedName>
    <definedName name="TJE5">'Stałe'!$D$6</definedName>
    <definedName name="TME1">'Stałe'!#REF!</definedName>
    <definedName name="TME2">'Stałe'!#REF!</definedName>
    <definedName name="TME3">'Stałe'!#REF!</definedName>
    <definedName name="TME4">'Stałe'!#REF!</definedName>
    <definedName name="TME5">'Stałe'!#REF!</definedName>
    <definedName name="TPE1">'Stałe'!#REF!</definedName>
    <definedName name="TPE2">'Stałe'!#REF!</definedName>
    <definedName name="TPE3">'Stałe'!#REF!</definedName>
    <definedName name="TPE4">'Stałe'!#REF!</definedName>
    <definedName name="TPE5">'Stałe'!#REF!</definedName>
    <definedName name="TRE1">'Stałe'!#REF!</definedName>
    <definedName name="TRE2">'Stałe'!#REF!</definedName>
    <definedName name="TRE3">'Stałe'!#REF!</definedName>
    <definedName name="TRE4">'Stałe'!#REF!</definedName>
    <definedName name="TRE5">'Stałe'!#REF!</definedName>
    <definedName name="TSE1">'Stałe'!$B$2</definedName>
    <definedName name="TSE2">'Stałe'!$B$3</definedName>
    <definedName name="TSE3">'Stałe'!$B$4</definedName>
    <definedName name="TSE4">'Stałe'!$B$5</definedName>
    <definedName name="TSE5">'Stałe'!$B$6</definedName>
  </definedNames>
  <calcPr fullCalcOnLoad="1"/>
</workbook>
</file>

<file path=xl/sharedStrings.xml><?xml version="1.0" encoding="utf-8"?>
<sst xmlns="http://schemas.openxmlformats.org/spreadsheetml/2006/main" count="178" uniqueCount="96">
  <si>
    <t>Miejsce</t>
  </si>
  <si>
    <t>Imię i nazwisko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</si>
  <si>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</si>
  <si>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</si>
  <si>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</si>
  <si>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</si>
  <si>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</si>
  <si>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</si>
  <si>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</si>
  <si>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</si>
  <si>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</si>
  <si>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</si>
  <si>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</si>
  <si>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</si>
  <si>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</si>
  <si>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</si>
  <si>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</si>
  <si>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</si>
  <si>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Klub</t>
  </si>
  <si>
    <t>Etap 5</t>
  </si>
  <si>
    <t>Po etapie 5</t>
  </si>
  <si>
    <t>E5</t>
  </si>
  <si>
    <t>nkl</t>
  </si>
  <si>
    <t>abs</t>
  </si>
  <si>
    <t>punkty
przeliczeniowe</t>
  </si>
  <si>
    <t>Maciej Pawłowicz</t>
  </si>
  <si>
    <t>Bartłomiej Wąsowski</t>
  </si>
  <si>
    <t>Jakub Żurawski</t>
  </si>
  <si>
    <t>Adam Pawłowicz</t>
  </si>
  <si>
    <t>Bartłomiej Mazan</t>
  </si>
  <si>
    <t>Ziemowit Kabuła</t>
  </si>
  <si>
    <t>Dobromir Kabuła</t>
  </si>
  <si>
    <t>Szymon Warmbier</t>
  </si>
  <si>
    <t>Michał Tomaszewski</t>
  </si>
  <si>
    <t>Patrycja Brzuchalska</t>
  </si>
  <si>
    <t>Adrian Łukasiewicz</t>
  </si>
  <si>
    <t>Artur Haptar</t>
  </si>
  <si>
    <t>Michał Andrzejewski</t>
  </si>
  <si>
    <t>Mateusz Nieścierowicz</t>
  </si>
  <si>
    <t>Rafał Szałaj</t>
  </si>
  <si>
    <t>Wojciech Mikołajczyk</t>
  </si>
  <si>
    <t>Łukasz Szymański</t>
  </si>
  <si>
    <t>Michał Kochanowski</t>
  </si>
  <si>
    <t>Bartłomiej Zawisza</t>
  </si>
  <si>
    <t>Przemysław Szałaj</t>
  </si>
  <si>
    <t>Angelika Solenta</t>
  </si>
  <si>
    <t>Maciej Urbaniak</t>
  </si>
  <si>
    <t>Alicja Glinka</t>
  </si>
  <si>
    <t>Jakub Skoczyński</t>
  </si>
  <si>
    <t>Arkadiusz Skoczyński</t>
  </si>
  <si>
    <t>Marcin Iwiński</t>
  </si>
  <si>
    <t>Iwona Olejniczak</t>
  </si>
  <si>
    <t>Jakub Kaczyński</t>
  </si>
  <si>
    <t>Artur Skoczyński</t>
  </si>
  <si>
    <t>Marek Pacek</t>
  </si>
  <si>
    <t>Roman Trocha</t>
  </si>
  <si>
    <t>Adam Skoczyński</t>
  </si>
  <si>
    <t>Zbigniew Socha</t>
  </si>
  <si>
    <t>Piotr Kaczyński</t>
  </si>
  <si>
    <t>Tomasz Muller</t>
  </si>
  <si>
    <t>Tymon Skadorwa</t>
  </si>
  <si>
    <t>Jarosław Kabuła</t>
  </si>
  <si>
    <t>Hubert Świerczyński</t>
  </si>
  <si>
    <t>Marcin Bartoszewski</t>
  </si>
  <si>
    <t>Maciej Zachara</t>
  </si>
  <si>
    <t>Waldemar Fijor</t>
  </si>
  <si>
    <t>Mirosław Marek</t>
  </si>
  <si>
    <t>Zbigniew Tarnowski</t>
  </si>
  <si>
    <t>Krzysztof Kula</t>
  </si>
  <si>
    <t>Krzysztof Płonka</t>
  </si>
  <si>
    <t>Wojciech Wieczorek</t>
  </si>
  <si>
    <t>Janusz Cegliński</t>
  </si>
  <si>
    <t>Dariusz Walczyna</t>
  </si>
  <si>
    <t>Kazimierz Makieła</t>
  </si>
  <si>
    <t>Wiktor Marczak</t>
  </si>
  <si>
    <t>Joanna Puternicka</t>
  </si>
  <si>
    <t>Bartosz Tyczyński</t>
  </si>
  <si>
    <t>Edward Fudro</t>
  </si>
  <si>
    <t>Leszek Herman Iżycki</t>
  </si>
  <si>
    <t>Tomasz Gronau</t>
  </si>
  <si>
    <t>Sławomir Zielony</t>
  </si>
  <si>
    <t>Krzysztof Moraczewski</t>
  </si>
  <si>
    <t>Ewelina Kaczyńska</t>
  </si>
  <si>
    <t>Tadeusz Sławiński</t>
  </si>
  <si>
    <t>Piotr Glinka</t>
  </si>
  <si>
    <t>Wiesław Drewniak</t>
  </si>
  <si>
    <t>Krzysztof Labus</t>
  </si>
  <si>
    <t>Tomasz Karpiszyn</t>
  </si>
  <si>
    <t>Magda Wieczorek</t>
  </si>
  <si>
    <t>Kuba Wieczorek</t>
  </si>
  <si>
    <t>Miejscowość/Klub</t>
  </si>
  <si>
    <t>PKT Plessino Pszczyna</t>
  </si>
  <si>
    <t>Winking Szczecin</t>
  </si>
  <si>
    <t>InO TOP PTSM Zgorzelec</t>
  </si>
  <si>
    <t>KtP Niutek Lwówek Śląski</t>
  </si>
  <si>
    <t>Marcin Hoffmann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</si>
</sst>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00000\ _z_ł_-;\-* #,##0.000000\ _z_ł_-;_-* &quot;-&quot;??\ _z_ł_-;_-@_-"/>
    <numFmt numFmtId="169" formatCode="_-* #,##0.0\ _z_ł_-;\-* #,##0.0\ _z_ł_-;_-* &quot;-&quot;??\ _z_ł_-;_-@_-"/>
    <numFmt numFmtId="170" formatCode="0.000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9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name val="Arial CE"/>
      <family val="0"/>
    </font>
    <font>
      <b/>
      <sz val="11"/>
      <color indexed="8"/>
      <name val="Arial CE"/>
      <family val="2"/>
    </font>
    <font>
      <b/>
      <sz val="11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15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Font="1" applyBorder="1" applyAlignment="1" applyProtection="1">
      <alignment horizontal="center" vertical="center" wrapText="1"/>
      <protection locked="0"/>
    </xf>
    <xf numFmtId="2" fontId="0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2" fontId="9" fillId="0" borderId="0" xfId="0" applyNumberFormat="1" applyFont="1" applyBorder="1" applyAlignment="1">
      <alignment horizontal="right" vertical="center" wrapText="1"/>
    </xf>
    <xf numFmtId="49" fontId="4" fillId="19" borderId="14" xfId="0" applyNumberFormat="1" applyFont="1" applyFill="1" applyBorder="1" applyAlignment="1">
      <alignment horizontal="center" vertical="center" textRotation="90" wrapText="1"/>
    </xf>
    <xf numFmtId="2" fontId="1" fillId="19" borderId="14" xfId="0" applyNumberFormat="1" applyFont="1" applyFill="1" applyBorder="1" applyAlignment="1">
      <alignment horizontal="centerContinuous" vertical="center" wrapText="1"/>
    </xf>
    <xf numFmtId="2" fontId="4" fillId="19" borderId="14" xfId="0" applyNumberFormat="1" applyFont="1" applyFill="1" applyBorder="1" applyAlignment="1">
      <alignment horizontal="center" vertical="center" textRotation="90" wrapText="1"/>
    </xf>
    <xf numFmtId="0" fontId="10" fillId="0" borderId="14" xfId="0" applyFont="1" applyBorder="1" applyAlignment="1">
      <alignment/>
    </xf>
    <xf numFmtId="49" fontId="11" fillId="19" borderId="14" xfId="0" applyNumberFormat="1" applyFont="1" applyFill="1" applyBorder="1" applyAlignment="1">
      <alignment horizontal="center" vertical="center" textRotation="90" wrapText="1"/>
    </xf>
    <xf numFmtId="2" fontId="12" fillId="19" borderId="14" xfId="0" applyNumberFormat="1" applyFont="1" applyFill="1" applyBorder="1" applyAlignment="1">
      <alignment horizontal="centerContinuous" vertical="center" wrapText="1"/>
    </xf>
    <xf numFmtId="2" fontId="11" fillId="19" borderId="14" xfId="0" applyNumberFormat="1" applyFont="1" applyFill="1" applyBorder="1" applyAlignment="1">
      <alignment horizontal="center" vertical="center" textRotation="90" wrapText="1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1" fontId="10" fillId="0" borderId="14" xfId="0" applyNumberFormat="1" applyFont="1" applyBorder="1" applyAlignment="1" applyProtection="1">
      <alignment horizontal="center" vertical="center" wrapText="1"/>
      <protection locked="0"/>
    </xf>
    <xf numFmtId="2" fontId="10" fillId="0" borderId="14" xfId="0" applyNumberFormat="1" applyFont="1" applyBorder="1" applyAlignment="1">
      <alignment horizontal="right" vertical="center" wrapText="1"/>
    </xf>
    <xf numFmtId="1" fontId="10" fillId="15" borderId="14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" fontId="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1" fontId="0" fillId="0" borderId="15" xfId="0" applyNumberFormat="1" applyFont="1" applyBorder="1" applyAlignment="1" applyProtection="1">
      <alignment horizontal="center" vertical="center" wrapText="1"/>
      <protection locked="0"/>
    </xf>
    <xf numFmtId="2" fontId="0" fillId="0" borderId="15" xfId="0" applyNumberFormat="1" applyFont="1" applyBorder="1" applyAlignment="1">
      <alignment horizontal="right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 applyProtection="1">
      <alignment horizontal="center" vertical="center" wrapText="1"/>
      <protection locked="0"/>
    </xf>
    <xf numFmtId="1" fontId="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0" fillId="0" borderId="16" xfId="0" applyBorder="1" applyAlignment="1">
      <alignment wrapText="1"/>
    </xf>
    <xf numFmtId="1" fontId="0" fillId="0" borderId="16" xfId="0" applyNumberFormat="1" applyFont="1" applyBorder="1" applyAlignment="1" applyProtection="1">
      <alignment horizontal="center" vertical="center" wrapText="1"/>
      <protection locked="0"/>
    </xf>
    <xf numFmtId="2" fontId="0" fillId="0" borderId="16" xfId="0" applyNumberFormat="1" applyFont="1" applyBorder="1" applyAlignment="1">
      <alignment horizontal="righ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 applyProtection="1">
      <alignment horizontal="center" vertical="center" wrapText="1"/>
      <protection locked="0"/>
    </xf>
    <xf numFmtId="2" fontId="1" fillId="19" borderId="17" xfId="0" applyNumberFormat="1" applyFont="1" applyFill="1" applyBorder="1" applyAlignment="1">
      <alignment horizontal="centerContinuous" vertical="center" wrapText="1"/>
    </xf>
    <xf numFmtId="49" fontId="4" fillId="19" borderId="17" xfId="0" applyNumberFormat="1" applyFont="1" applyFill="1" applyBorder="1" applyAlignment="1">
      <alignment horizontal="center" vertical="center" textRotation="90" wrapText="1"/>
    </xf>
    <xf numFmtId="1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1" fontId="10" fillId="0" borderId="15" xfId="0" applyNumberFormat="1" applyFont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Border="1" applyAlignment="1">
      <alignment horizontal="right" vertical="center" wrapText="1"/>
    </xf>
    <xf numFmtId="1" fontId="10" fillId="15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2" fontId="10" fillId="0" borderId="16" xfId="0" applyNumberFormat="1" applyFont="1" applyBorder="1" applyAlignment="1">
      <alignment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15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49" fontId="11" fillId="19" borderId="14" xfId="0" applyNumberFormat="1" applyFont="1" applyFill="1" applyBorder="1" applyAlignment="1">
      <alignment horizontal="center" vertical="center" textRotation="90" wrapText="1"/>
    </xf>
    <xf numFmtId="0" fontId="10" fillId="19" borderId="14" xfId="0" applyFont="1" applyFill="1" applyBorder="1" applyAlignment="1">
      <alignment horizontal="center" vertical="center" wrapText="1"/>
    </xf>
    <xf numFmtId="49" fontId="11" fillId="19" borderId="14" xfId="0" applyNumberFormat="1" applyFont="1" applyFill="1" applyBorder="1" applyAlignment="1">
      <alignment horizontal="center" vertical="center" wrapText="1"/>
    </xf>
    <xf numFmtId="49" fontId="4" fillId="19" borderId="14" xfId="0" applyNumberFormat="1" applyFont="1" applyFill="1" applyBorder="1" applyAlignment="1">
      <alignment horizontal="center" vertical="center" textRotation="90" wrapText="1"/>
    </xf>
    <xf numFmtId="0" fontId="0" fillId="19" borderId="14" xfId="0" applyFill="1" applyBorder="1" applyAlignment="1">
      <alignment horizontal="center" vertical="center" wrapText="1"/>
    </xf>
    <xf numFmtId="49" fontId="4" fillId="19" borderId="14" xfId="0" applyNumberFormat="1" applyFont="1" applyFill="1" applyBorder="1" applyAlignment="1">
      <alignment horizontal="center" vertical="center" wrapText="1"/>
    </xf>
    <xf numFmtId="2" fontId="1" fillId="19" borderId="14" xfId="0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18" borderId="19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zoomScale="75" zoomScaleNormal="75"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7.00390625" style="27" bestFit="1" customWidth="1"/>
    <col min="2" max="2" width="23.50390625" style="28" bestFit="1" customWidth="1"/>
    <col min="3" max="3" width="5.875" style="29" hidden="1" customWidth="1"/>
    <col min="4" max="4" width="6.875" style="30" customWidth="1"/>
    <col min="5" max="5" width="9.625" style="31" customWidth="1"/>
    <col min="6" max="6" width="3.875" style="27" customWidth="1"/>
    <col min="7" max="7" width="6.875" style="30" customWidth="1"/>
    <col min="8" max="8" width="9.625" style="31" customWidth="1"/>
    <col min="9" max="9" width="3.875" style="27" customWidth="1"/>
    <col min="10" max="10" width="9.625" style="31" customWidth="1"/>
    <col min="11" max="11" width="3.875" style="27" customWidth="1"/>
    <col min="12" max="12" width="7.00390625" style="30" bestFit="1" customWidth="1"/>
    <col min="13" max="13" width="9.875" style="31" bestFit="1" customWidth="1"/>
    <col min="14" max="14" width="4.00390625" style="27" bestFit="1" customWidth="1"/>
    <col min="15" max="15" width="9.875" style="31" bestFit="1" customWidth="1"/>
    <col min="16" max="16" width="4.00390625" style="27" bestFit="1" customWidth="1"/>
    <col min="17" max="17" width="7.00390625" style="30" bestFit="1" customWidth="1"/>
    <col min="18" max="18" width="9.875" style="31" bestFit="1" customWidth="1"/>
    <col min="19" max="19" width="4.00390625" style="27" bestFit="1" customWidth="1"/>
    <col min="20" max="20" width="9.875" style="31" bestFit="1" customWidth="1"/>
    <col min="21" max="21" width="4.00390625" style="27" bestFit="1" customWidth="1"/>
    <col min="22" max="22" width="7.00390625" style="30" bestFit="1" customWidth="1"/>
    <col min="23" max="23" width="9.875" style="31" bestFit="1" customWidth="1"/>
    <col min="24" max="24" width="6.50390625" style="27" bestFit="1" customWidth="1"/>
    <col min="25" max="25" width="9.875" style="31" bestFit="1" customWidth="1"/>
    <col min="26" max="26" width="6.50390625" style="27" bestFit="1" customWidth="1"/>
    <col min="27" max="27" width="9.375" style="74" bestFit="1" customWidth="1"/>
    <col min="28" max="16384" width="9.125" style="26" customWidth="1"/>
  </cols>
  <sheetData>
    <row r="1" spans="1:27" s="24" customFormat="1" ht="13.5">
      <c r="A1" s="82" t="s">
        <v>0</v>
      </c>
      <c r="B1" s="84" t="s">
        <v>1</v>
      </c>
      <c r="C1" s="84" t="s">
        <v>18</v>
      </c>
      <c r="D1" s="37" t="s">
        <v>8</v>
      </c>
      <c r="E1" s="37"/>
      <c r="F1" s="37"/>
      <c r="G1" s="37" t="s">
        <v>9</v>
      </c>
      <c r="H1" s="37"/>
      <c r="I1" s="37"/>
      <c r="J1" s="37" t="s">
        <v>13</v>
      </c>
      <c r="K1" s="37"/>
      <c r="L1" s="37" t="s">
        <v>11</v>
      </c>
      <c r="M1" s="37"/>
      <c r="N1" s="37"/>
      <c r="O1" s="37" t="s">
        <v>14</v>
      </c>
      <c r="P1" s="37"/>
      <c r="Q1" s="37" t="s">
        <v>10</v>
      </c>
      <c r="R1" s="37"/>
      <c r="S1" s="37"/>
      <c r="T1" s="37" t="s">
        <v>15</v>
      </c>
      <c r="U1" s="37"/>
      <c r="V1" s="37" t="s">
        <v>19</v>
      </c>
      <c r="W1" s="37"/>
      <c r="X1" s="37"/>
      <c r="Y1" s="37" t="s">
        <v>20</v>
      </c>
      <c r="Z1" s="37"/>
      <c r="AA1" s="72"/>
    </row>
    <row r="2" spans="1:27" s="25" customFormat="1" ht="78">
      <c r="A2" s="83"/>
      <c r="B2" s="83"/>
      <c r="C2" s="83"/>
      <c r="D2" s="36" t="s">
        <v>16</v>
      </c>
      <c r="E2" s="38" t="s">
        <v>24</v>
      </c>
      <c r="F2" s="36" t="s">
        <v>12</v>
      </c>
      <c r="G2" s="36" t="s">
        <v>16</v>
      </c>
      <c r="H2" s="38" t="s">
        <v>24</v>
      </c>
      <c r="I2" s="36" t="s">
        <v>12</v>
      </c>
      <c r="J2" s="38" t="s">
        <v>17</v>
      </c>
      <c r="K2" s="36" t="s">
        <v>12</v>
      </c>
      <c r="L2" s="36" t="s">
        <v>16</v>
      </c>
      <c r="M2" s="38" t="s">
        <v>24</v>
      </c>
      <c r="N2" s="36" t="s">
        <v>12</v>
      </c>
      <c r="O2" s="38" t="s">
        <v>24</v>
      </c>
      <c r="P2" s="36" t="s">
        <v>12</v>
      </c>
      <c r="Q2" s="36" t="s">
        <v>16</v>
      </c>
      <c r="R2" s="38" t="s">
        <v>24</v>
      </c>
      <c r="S2" s="36" t="s">
        <v>12</v>
      </c>
      <c r="T2" s="38" t="s">
        <v>24</v>
      </c>
      <c r="U2" s="36" t="s">
        <v>12</v>
      </c>
      <c r="V2" s="36" t="s">
        <v>16</v>
      </c>
      <c r="W2" s="38" t="s">
        <v>24</v>
      </c>
      <c r="X2" s="36" t="s">
        <v>12</v>
      </c>
      <c r="Y2" s="38" t="s">
        <v>24</v>
      </c>
      <c r="Z2" s="36" t="s">
        <v>12</v>
      </c>
      <c r="AA2" s="73"/>
    </row>
    <row r="3" spans="1:26" ht="14.25" customHeight="1">
      <c r="A3" s="39">
        <v>1</v>
      </c>
      <c r="B3" s="40" t="s">
        <v>55</v>
      </c>
      <c r="C3" s="41"/>
      <c r="D3" s="42">
        <v>82</v>
      </c>
      <c r="E3" s="43">
        <v>993.6507936507936</v>
      </c>
      <c r="F3" s="39">
        <v>3</v>
      </c>
      <c r="G3" s="42">
        <v>0</v>
      </c>
      <c r="H3" s="43">
        <v>1000</v>
      </c>
      <c r="I3" s="39">
        <v>1</v>
      </c>
      <c r="J3" s="43">
        <v>1993.6507936507937</v>
      </c>
      <c r="K3" s="39">
        <v>1</v>
      </c>
      <c r="L3" s="44">
        <v>140</v>
      </c>
      <c r="M3" s="43">
        <v>1000</v>
      </c>
      <c r="N3" s="39">
        <v>1</v>
      </c>
      <c r="O3" s="43">
        <v>2993.6507936507937</v>
      </c>
      <c r="P3" s="39">
        <v>1</v>
      </c>
      <c r="Q3" s="44">
        <v>79</v>
      </c>
      <c r="R3" s="43">
        <v>978.9473684210526</v>
      </c>
      <c r="S3" s="39">
        <v>5</v>
      </c>
      <c r="T3" s="43">
        <v>3972.598162071846</v>
      </c>
      <c r="U3" s="39">
        <v>1</v>
      </c>
      <c r="V3" s="44">
        <v>345</v>
      </c>
      <c r="W3" s="69">
        <v>955.5555555555555</v>
      </c>
      <c r="X3" s="65">
        <v>5</v>
      </c>
      <c r="Y3" s="43">
        <v>4928.153717627401</v>
      </c>
      <c r="Z3" s="39">
        <v>1</v>
      </c>
    </row>
    <row r="4" spans="1:26" ht="13.5">
      <c r="A4" s="39">
        <v>2</v>
      </c>
      <c r="B4" s="40" t="s">
        <v>56</v>
      </c>
      <c r="C4" s="41"/>
      <c r="D4" s="42">
        <v>96</v>
      </c>
      <c r="E4" s="43">
        <v>982.5396825396825</v>
      </c>
      <c r="F4" s="39">
        <v>6</v>
      </c>
      <c r="G4" s="42">
        <v>70</v>
      </c>
      <c r="H4" s="43">
        <v>959.0643274853801</v>
      </c>
      <c r="I4" s="39">
        <v>11</v>
      </c>
      <c r="J4" s="43">
        <v>1941.6040100250625</v>
      </c>
      <c r="K4" s="39">
        <v>5</v>
      </c>
      <c r="L4" s="44">
        <v>440</v>
      </c>
      <c r="M4" s="43">
        <v>782.6086956521739</v>
      </c>
      <c r="N4" s="39">
        <v>3</v>
      </c>
      <c r="O4" s="43">
        <v>2724.2127056772365</v>
      </c>
      <c r="P4" s="39">
        <v>2</v>
      </c>
      <c r="Q4" s="44">
        <v>64</v>
      </c>
      <c r="R4" s="43">
        <v>987.719298245614</v>
      </c>
      <c r="S4" s="39">
        <v>3</v>
      </c>
      <c r="T4" s="43">
        <v>3711.9320039228505</v>
      </c>
      <c r="U4" s="39">
        <v>2</v>
      </c>
      <c r="V4" s="44">
        <v>281</v>
      </c>
      <c r="W4" s="69">
        <v>984</v>
      </c>
      <c r="X4" s="65">
        <v>4</v>
      </c>
      <c r="Y4" s="43">
        <v>4695.9320039228505</v>
      </c>
      <c r="Z4" s="39">
        <v>2</v>
      </c>
    </row>
    <row r="5" spans="1:26" ht="13.5">
      <c r="A5" s="39">
        <v>3</v>
      </c>
      <c r="B5" s="40" t="s">
        <v>54</v>
      </c>
      <c r="C5" s="41"/>
      <c r="D5" s="42">
        <v>74</v>
      </c>
      <c r="E5" s="43">
        <v>1000</v>
      </c>
      <c r="F5" s="39">
        <v>1</v>
      </c>
      <c r="G5" s="42">
        <v>55</v>
      </c>
      <c r="H5" s="43">
        <v>967.8362573099415</v>
      </c>
      <c r="I5" s="39">
        <v>5</v>
      </c>
      <c r="J5" s="43">
        <v>1967.8362573099416</v>
      </c>
      <c r="K5" s="39">
        <v>2</v>
      </c>
      <c r="L5" s="44">
        <v>549</v>
      </c>
      <c r="M5" s="43">
        <v>703.6231884057971</v>
      </c>
      <c r="N5" s="39">
        <v>8</v>
      </c>
      <c r="O5" s="43">
        <v>2671.4594457157386</v>
      </c>
      <c r="P5" s="39">
        <v>4</v>
      </c>
      <c r="Q5" s="44">
        <v>66</v>
      </c>
      <c r="R5" s="43">
        <v>986.5497076023391</v>
      </c>
      <c r="S5" s="39">
        <v>4</v>
      </c>
      <c r="T5" s="43">
        <v>3658.0091533180776</v>
      </c>
      <c r="U5" s="39">
        <v>4</v>
      </c>
      <c r="V5" s="44">
        <v>245</v>
      </c>
      <c r="W5" s="69">
        <v>1000</v>
      </c>
      <c r="X5" s="65">
        <v>1</v>
      </c>
      <c r="Y5" s="43">
        <v>4658.009153318078</v>
      </c>
      <c r="Z5" s="39">
        <v>3</v>
      </c>
    </row>
    <row r="6" spans="1:26" ht="13.5">
      <c r="A6" s="39">
        <v>4</v>
      </c>
      <c r="B6" s="40" t="s">
        <v>53</v>
      </c>
      <c r="C6" s="41"/>
      <c r="D6" s="42">
        <v>82</v>
      </c>
      <c r="E6" s="43">
        <v>993.6507936507936</v>
      </c>
      <c r="F6" s="39">
        <v>3</v>
      </c>
      <c r="G6" s="42">
        <v>87</v>
      </c>
      <c r="H6" s="43">
        <v>949.1228070175438</v>
      </c>
      <c r="I6" s="39">
        <v>13</v>
      </c>
      <c r="J6" s="43">
        <v>1942.7736006683374</v>
      </c>
      <c r="K6" s="39">
        <v>4</v>
      </c>
      <c r="L6" s="44">
        <v>480</v>
      </c>
      <c r="M6" s="43">
        <v>753.6231884057971</v>
      </c>
      <c r="N6" s="39">
        <v>4</v>
      </c>
      <c r="O6" s="43">
        <v>2696.3967890741346</v>
      </c>
      <c r="P6" s="39">
        <v>3</v>
      </c>
      <c r="Q6" s="44">
        <v>93</v>
      </c>
      <c r="R6" s="43">
        <v>970.7602339181286</v>
      </c>
      <c r="S6" s="39">
        <v>7</v>
      </c>
      <c r="T6" s="43">
        <v>3667.157022992263</v>
      </c>
      <c r="U6" s="39">
        <v>3</v>
      </c>
      <c r="V6" s="44">
        <v>271</v>
      </c>
      <c r="W6" s="69">
        <v>988.4444444444443</v>
      </c>
      <c r="X6" s="65">
        <v>2</v>
      </c>
      <c r="Y6" s="43">
        <v>4655.601467436707</v>
      </c>
      <c r="Z6" s="39">
        <v>4</v>
      </c>
    </row>
    <row r="7" spans="1:26" ht="13.5">
      <c r="A7" s="39">
        <v>5</v>
      </c>
      <c r="B7" s="40" t="s">
        <v>58</v>
      </c>
      <c r="C7" s="41"/>
      <c r="D7" s="42">
        <v>208</v>
      </c>
      <c r="E7" s="43">
        <v>893.6507936507936</v>
      </c>
      <c r="F7" s="39">
        <v>13</v>
      </c>
      <c r="G7" s="42">
        <v>27</v>
      </c>
      <c r="H7" s="43">
        <v>984.2105263157894</v>
      </c>
      <c r="I7" s="39">
        <v>2</v>
      </c>
      <c r="J7" s="43">
        <v>1877.8613199665829</v>
      </c>
      <c r="K7" s="39">
        <v>10</v>
      </c>
      <c r="L7" s="44">
        <v>610</v>
      </c>
      <c r="M7" s="43">
        <v>659.4202898550725</v>
      </c>
      <c r="N7" s="39">
        <v>12</v>
      </c>
      <c r="O7" s="43">
        <v>2537.2816098216554</v>
      </c>
      <c r="P7" s="39">
        <v>11</v>
      </c>
      <c r="Q7" s="44">
        <v>56</v>
      </c>
      <c r="R7" s="43">
        <v>992.3976608187133</v>
      </c>
      <c r="S7" s="39">
        <v>2</v>
      </c>
      <c r="T7" s="43">
        <v>3529.6792706403685</v>
      </c>
      <c r="U7" s="39">
        <v>7</v>
      </c>
      <c r="V7" s="44">
        <v>278</v>
      </c>
      <c r="W7" s="69">
        <v>985.3333333333333</v>
      </c>
      <c r="X7" s="65">
        <v>3</v>
      </c>
      <c r="Y7" s="43">
        <v>4515.0126039737015</v>
      </c>
      <c r="Z7" s="39">
        <v>5</v>
      </c>
    </row>
    <row r="8" spans="1:26" ht="13.5">
      <c r="A8" s="39">
        <v>6</v>
      </c>
      <c r="B8" s="40" t="s">
        <v>69</v>
      </c>
      <c r="C8" s="41"/>
      <c r="D8" s="42">
        <v>110</v>
      </c>
      <c r="E8" s="43">
        <v>971.4285714285713</v>
      </c>
      <c r="F8" s="39">
        <v>8</v>
      </c>
      <c r="G8" s="42">
        <v>60</v>
      </c>
      <c r="H8" s="43">
        <v>964.9122807017543</v>
      </c>
      <c r="I8" s="39">
        <v>7</v>
      </c>
      <c r="J8" s="43">
        <v>1936.3408521303256</v>
      </c>
      <c r="K8" s="39">
        <v>6</v>
      </c>
      <c r="L8" s="42">
        <v>530</v>
      </c>
      <c r="M8" s="43">
        <v>717.3913043478261</v>
      </c>
      <c r="N8" s="39">
        <v>6</v>
      </c>
      <c r="O8" s="43">
        <v>2653.732156478152</v>
      </c>
      <c r="P8" s="39">
        <v>6</v>
      </c>
      <c r="Q8" s="44">
        <v>101</v>
      </c>
      <c r="R8" s="43">
        <v>966.0818713450292</v>
      </c>
      <c r="S8" s="39">
        <v>8</v>
      </c>
      <c r="T8" s="43">
        <v>3619.8140278231813</v>
      </c>
      <c r="U8" s="39">
        <v>5</v>
      </c>
      <c r="V8" s="44">
        <v>500</v>
      </c>
      <c r="W8" s="69">
        <v>886.6666666666666</v>
      </c>
      <c r="X8" s="65">
        <v>6</v>
      </c>
      <c r="Y8" s="43">
        <v>4506.480694489848</v>
      </c>
      <c r="Z8" s="39">
        <v>6</v>
      </c>
    </row>
    <row r="9" spans="1:26" ht="13.5">
      <c r="A9" s="39">
        <v>7</v>
      </c>
      <c r="B9" s="40" t="s">
        <v>60</v>
      </c>
      <c r="C9" s="41"/>
      <c r="D9" s="42">
        <v>108</v>
      </c>
      <c r="E9" s="43">
        <v>973.015873015873</v>
      </c>
      <c r="F9" s="39">
        <v>7</v>
      </c>
      <c r="G9" s="42">
        <v>93</v>
      </c>
      <c r="H9" s="43">
        <v>945.6140350877192</v>
      </c>
      <c r="I9" s="39">
        <v>15</v>
      </c>
      <c r="J9" s="43">
        <v>1918.6299081035922</v>
      </c>
      <c r="K9" s="39">
        <v>7</v>
      </c>
      <c r="L9" s="44">
        <v>645</v>
      </c>
      <c r="M9" s="43">
        <v>634.0579710144928</v>
      </c>
      <c r="N9" s="39">
        <v>13</v>
      </c>
      <c r="O9" s="43">
        <v>2552.687879118085</v>
      </c>
      <c r="P9" s="39">
        <v>10</v>
      </c>
      <c r="Q9" s="44">
        <v>150</v>
      </c>
      <c r="R9" s="43">
        <v>937.4269005847952</v>
      </c>
      <c r="S9" s="39">
        <v>10</v>
      </c>
      <c r="T9" s="43">
        <v>3490.1147797028807</v>
      </c>
      <c r="U9" s="39">
        <v>9</v>
      </c>
      <c r="V9" s="44">
        <v>745</v>
      </c>
      <c r="W9" s="69">
        <v>777.7777777777777</v>
      </c>
      <c r="X9" s="65">
        <v>7</v>
      </c>
      <c r="Y9" s="43">
        <v>4267.892557480658</v>
      </c>
      <c r="Z9" s="39">
        <v>7</v>
      </c>
    </row>
    <row r="10" spans="1:26" ht="13.5">
      <c r="A10" s="39">
        <v>8</v>
      </c>
      <c r="B10" s="40" t="s">
        <v>52</v>
      </c>
      <c r="C10" s="41"/>
      <c r="D10" s="42">
        <v>330</v>
      </c>
      <c r="E10" s="43">
        <v>796.8253968253968</v>
      </c>
      <c r="F10" s="39">
        <v>18</v>
      </c>
      <c r="G10" s="42">
        <v>113</v>
      </c>
      <c r="H10" s="43">
        <v>933.9181286549707</v>
      </c>
      <c r="I10" s="39">
        <v>21</v>
      </c>
      <c r="J10" s="43">
        <v>1730.7435254803675</v>
      </c>
      <c r="K10" s="39">
        <v>15</v>
      </c>
      <c r="L10" s="44">
        <v>499</v>
      </c>
      <c r="M10" s="43">
        <v>739.8550724637681</v>
      </c>
      <c r="N10" s="39">
        <v>5</v>
      </c>
      <c r="O10" s="43">
        <v>2470.5985979441357</v>
      </c>
      <c r="P10" s="39">
        <v>12</v>
      </c>
      <c r="Q10" s="44">
        <v>43</v>
      </c>
      <c r="R10" s="43">
        <v>1000</v>
      </c>
      <c r="S10" s="39">
        <v>1</v>
      </c>
      <c r="T10" s="43">
        <v>3470.5985979441357</v>
      </c>
      <c r="U10" s="39">
        <v>10</v>
      </c>
      <c r="V10" s="44">
        <v>840</v>
      </c>
      <c r="W10" s="69">
        <v>735.5555555555555</v>
      </c>
      <c r="X10" s="65">
        <v>8</v>
      </c>
      <c r="Y10" s="43">
        <v>4206.154153499691</v>
      </c>
      <c r="Z10" s="39">
        <v>8</v>
      </c>
    </row>
    <row r="11" spans="1:26" ht="13.5">
      <c r="A11" s="39">
        <v>9</v>
      </c>
      <c r="B11" s="40" t="s">
        <v>79</v>
      </c>
      <c r="C11" s="41"/>
      <c r="D11" s="42">
        <v>89</v>
      </c>
      <c r="E11" s="43">
        <v>988.0952380952381</v>
      </c>
      <c r="F11" s="39">
        <v>5</v>
      </c>
      <c r="G11" s="42">
        <v>63</v>
      </c>
      <c r="H11" s="43">
        <v>963.1578947368421</v>
      </c>
      <c r="I11" s="39">
        <v>10</v>
      </c>
      <c r="J11" s="43">
        <v>1951.2531328320802</v>
      </c>
      <c r="K11" s="39">
        <v>3</v>
      </c>
      <c r="L11" s="44">
        <v>535</v>
      </c>
      <c r="M11" s="43">
        <v>713.768115942029</v>
      </c>
      <c r="N11" s="39">
        <v>7</v>
      </c>
      <c r="O11" s="43">
        <v>2665.021248774109</v>
      </c>
      <c r="P11" s="39">
        <v>5</v>
      </c>
      <c r="Q11" s="44">
        <v>195</v>
      </c>
      <c r="R11" s="43">
        <v>911.1111111111111</v>
      </c>
      <c r="S11" s="39">
        <v>12</v>
      </c>
      <c r="T11" s="43">
        <v>3576.1323598852205</v>
      </c>
      <c r="U11" s="39">
        <v>6</v>
      </c>
      <c r="V11" s="44">
        <v>1330</v>
      </c>
      <c r="W11" s="69">
        <v>517.7777777777777</v>
      </c>
      <c r="X11" s="65">
        <v>9</v>
      </c>
      <c r="Y11" s="43">
        <v>4093.9101376629983</v>
      </c>
      <c r="Z11" s="39">
        <v>9</v>
      </c>
    </row>
    <row r="12" spans="1:26" ht="14.25" thickBot="1">
      <c r="A12" s="78">
        <v>10</v>
      </c>
      <c r="B12" s="75" t="s">
        <v>62</v>
      </c>
      <c r="C12" s="71"/>
      <c r="D12" s="80">
        <v>78</v>
      </c>
      <c r="E12" s="76">
        <v>996.8253968253968</v>
      </c>
      <c r="F12" s="78">
        <v>2</v>
      </c>
      <c r="G12" s="80">
        <v>180</v>
      </c>
      <c r="H12" s="76">
        <v>894.7368421052631</v>
      </c>
      <c r="I12" s="78">
        <v>24</v>
      </c>
      <c r="J12" s="76">
        <v>1891.56223893066</v>
      </c>
      <c r="K12" s="78">
        <v>8</v>
      </c>
      <c r="L12" s="79">
        <v>560</v>
      </c>
      <c r="M12" s="76">
        <v>695.6521739130435</v>
      </c>
      <c r="N12" s="78">
        <v>10</v>
      </c>
      <c r="O12" s="76">
        <v>2587.2144128437035</v>
      </c>
      <c r="P12" s="78">
        <v>8</v>
      </c>
      <c r="Q12" s="79">
        <v>153</v>
      </c>
      <c r="R12" s="76">
        <v>935.672514619883</v>
      </c>
      <c r="S12" s="78">
        <v>11</v>
      </c>
      <c r="T12" s="76">
        <v>3522.8869274635863</v>
      </c>
      <c r="U12" s="78">
        <v>8</v>
      </c>
      <c r="V12" s="79">
        <v>1785</v>
      </c>
      <c r="W12" s="77">
        <v>315.55555555555554</v>
      </c>
      <c r="X12" s="78">
        <v>10</v>
      </c>
      <c r="Y12" s="76">
        <v>3838.442483019142</v>
      </c>
      <c r="Z12" s="78">
        <v>10</v>
      </c>
    </row>
    <row r="13" spans="1:26" ht="14.25" customHeight="1">
      <c r="A13" s="65">
        <v>11</v>
      </c>
      <c r="B13" s="66" t="s">
        <v>81</v>
      </c>
      <c r="C13" s="67"/>
      <c r="D13" s="68">
        <v>171</v>
      </c>
      <c r="E13" s="69">
        <v>923.015873015873</v>
      </c>
      <c r="F13" s="65">
        <v>9</v>
      </c>
      <c r="G13" s="68">
        <v>62</v>
      </c>
      <c r="H13" s="69">
        <v>963.7426900584795</v>
      </c>
      <c r="I13" s="65">
        <v>9</v>
      </c>
      <c r="J13" s="69">
        <v>1886.7585630743524</v>
      </c>
      <c r="K13" s="65">
        <v>9</v>
      </c>
      <c r="L13" s="70">
        <v>595</v>
      </c>
      <c r="M13" s="69">
        <v>670.2898550724638</v>
      </c>
      <c r="N13" s="65">
        <v>11</v>
      </c>
      <c r="O13" s="69">
        <v>2557.0484181468164</v>
      </c>
      <c r="P13" s="65">
        <v>9</v>
      </c>
      <c r="Q13" s="70">
        <v>250</v>
      </c>
      <c r="R13" s="69">
        <v>878.9473684210526</v>
      </c>
      <c r="S13" s="65">
        <v>16</v>
      </c>
      <c r="T13" s="69">
        <v>3435.995786567869</v>
      </c>
      <c r="U13" s="65">
        <v>11</v>
      </c>
      <c r="V13" s="70">
        <v>75</v>
      </c>
      <c r="W13" s="69">
        <v>965.2777777777777</v>
      </c>
      <c r="X13" s="65">
        <v>7</v>
      </c>
      <c r="Y13" s="69">
        <v>4401.273564345646</v>
      </c>
      <c r="Z13" s="39">
        <v>11</v>
      </c>
    </row>
    <row r="14" spans="1:26" ht="13.5">
      <c r="A14" s="39">
        <v>12</v>
      </c>
      <c r="B14" s="40" t="s">
        <v>95</v>
      </c>
      <c r="C14" s="41"/>
      <c r="D14" s="42">
        <v>192</v>
      </c>
      <c r="E14" s="43">
        <v>906.3492063492063</v>
      </c>
      <c r="F14" s="39">
        <v>11</v>
      </c>
      <c r="G14" s="42">
        <v>105</v>
      </c>
      <c r="H14" s="43">
        <v>938.5964912280701</v>
      </c>
      <c r="I14" s="39">
        <v>17</v>
      </c>
      <c r="J14" s="43">
        <v>1844.9456975772764</v>
      </c>
      <c r="K14" s="39">
        <v>12</v>
      </c>
      <c r="L14" s="44">
        <v>760</v>
      </c>
      <c r="M14" s="43">
        <v>550.7246376811594</v>
      </c>
      <c r="N14" s="39">
        <v>19</v>
      </c>
      <c r="O14" s="43">
        <v>2395.670335258436</v>
      </c>
      <c r="P14" s="39">
        <v>13</v>
      </c>
      <c r="Q14" s="44">
        <v>90</v>
      </c>
      <c r="R14" s="43">
        <v>972.5146198830408</v>
      </c>
      <c r="S14" s="39">
        <v>6</v>
      </c>
      <c r="T14" s="43">
        <v>3368.1849551414766</v>
      </c>
      <c r="U14" s="39">
        <v>13</v>
      </c>
      <c r="V14" s="44">
        <v>50</v>
      </c>
      <c r="W14" s="43">
        <v>982.6388888888888</v>
      </c>
      <c r="X14" s="39">
        <v>2</v>
      </c>
      <c r="Y14" s="43">
        <v>4350.823844030366</v>
      </c>
      <c r="Z14" s="39">
        <v>12</v>
      </c>
    </row>
    <row r="15" spans="1:26" ht="13.5">
      <c r="A15" s="39">
        <v>13</v>
      </c>
      <c r="B15" s="40" t="s">
        <v>65</v>
      </c>
      <c r="C15" s="40"/>
      <c r="D15" s="42">
        <v>290</v>
      </c>
      <c r="E15" s="43">
        <v>828.5714285714286</v>
      </c>
      <c r="F15" s="39">
        <v>15</v>
      </c>
      <c r="G15" s="42">
        <v>55</v>
      </c>
      <c r="H15" s="43">
        <v>967.8362573099415</v>
      </c>
      <c r="I15" s="39">
        <v>5</v>
      </c>
      <c r="J15" s="43">
        <v>1796.40768588137</v>
      </c>
      <c r="K15" s="39">
        <v>14</v>
      </c>
      <c r="L15" s="42">
        <v>403</v>
      </c>
      <c r="M15" s="43">
        <v>809.4202898550725</v>
      </c>
      <c r="N15" s="39">
        <v>2</v>
      </c>
      <c r="O15" s="43">
        <v>2605.8279757364426</v>
      </c>
      <c r="P15" s="39">
        <v>7</v>
      </c>
      <c r="Q15" s="44">
        <v>425</v>
      </c>
      <c r="R15" s="43">
        <v>776.6081871345028</v>
      </c>
      <c r="S15" s="39">
        <v>20</v>
      </c>
      <c r="T15" s="43">
        <v>3382.4361628709453</v>
      </c>
      <c r="U15" s="39">
        <v>12</v>
      </c>
      <c r="V15" s="44">
        <v>75</v>
      </c>
      <c r="W15" s="43">
        <v>965.2777777777777</v>
      </c>
      <c r="X15" s="39">
        <v>7</v>
      </c>
      <c r="Y15" s="43">
        <v>4347.713940648723</v>
      </c>
      <c r="Z15" s="39">
        <v>13</v>
      </c>
    </row>
    <row r="16" spans="1:26" ht="13.5">
      <c r="A16" s="39">
        <v>14</v>
      </c>
      <c r="B16" s="40" t="s">
        <v>66</v>
      </c>
      <c r="C16" s="41"/>
      <c r="D16" s="42">
        <v>201</v>
      </c>
      <c r="E16" s="43">
        <v>899.2063492063492</v>
      </c>
      <c r="F16" s="39">
        <v>12</v>
      </c>
      <c r="G16" s="42">
        <v>75</v>
      </c>
      <c r="H16" s="43">
        <v>956.1403508771929</v>
      </c>
      <c r="I16" s="39">
        <v>12</v>
      </c>
      <c r="J16" s="43">
        <v>1855.3467000835421</v>
      </c>
      <c r="K16" s="39">
        <v>11</v>
      </c>
      <c r="L16" s="44">
        <v>795</v>
      </c>
      <c r="M16" s="43">
        <v>525.3623188405797</v>
      </c>
      <c r="N16" s="39">
        <v>23</v>
      </c>
      <c r="O16" s="43">
        <v>2380.7090189241217</v>
      </c>
      <c r="P16" s="39">
        <v>14</v>
      </c>
      <c r="Q16" s="44">
        <v>238</v>
      </c>
      <c r="R16" s="43">
        <v>885.9649122807017</v>
      </c>
      <c r="S16" s="39">
        <v>15</v>
      </c>
      <c r="T16" s="43">
        <v>3266.6739312048235</v>
      </c>
      <c r="U16" s="39">
        <v>14</v>
      </c>
      <c r="V16" s="44">
        <v>52</v>
      </c>
      <c r="W16" s="43">
        <v>981.25</v>
      </c>
      <c r="X16" s="39">
        <v>3</v>
      </c>
      <c r="Y16" s="43">
        <v>4247.923931204823</v>
      </c>
      <c r="Z16" s="39">
        <v>14</v>
      </c>
    </row>
    <row r="17" spans="1:26" ht="13.5">
      <c r="A17" s="39">
        <v>15</v>
      </c>
      <c r="B17" s="40" t="s">
        <v>68</v>
      </c>
      <c r="C17" s="41"/>
      <c r="D17" s="42">
        <v>425</v>
      </c>
      <c r="E17" s="43">
        <v>721.4285714285714</v>
      </c>
      <c r="F17" s="39">
        <v>24</v>
      </c>
      <c r="G17" s="42">
        <v>36</v>
      </c>
      <c r="H17" s="43">
        <v>978.9473684210526</v>
      </c>
      <c r="I17" s="39">
        <v>3</v>
      </c>
      <c r="J17" s="43">
        <v>1700.375939849624</v>
      </c>
      <c r="K17" s="39">
        <v>18</v>
      </c>
      <c r="L17" s="44">
        <v>769</v>
      </c>
      <c r="M17" s="43">
        <v>544.2028985507246</v>
      </c>
      <c r="N17" s="39">
        <v>20</v>
      </c>
      <c r="O17" s="43">
        <v>2244.5788384003486</v>
      </c>
      <c r="P17" s="39">
        <v>18</v>
      </c>
      <c r="Q17" s="44">
        <v>111</v>
      </c>
      <c r="R17" s="43">
        <v>960.2339181286549</v>
      </c>
      <c r="S17" s="39">
        <v>9</v>
      </c>
      <c r="T17" s="43">
        <v>3204.8127565290033</v>
      </c>
      <c r="U17" s="39">
        <v>15</v>
      </c>
      <c r="V17" s="44">
        <v>55</v>
      </c>
      <c r="W17" s="43">
        <v>979.1666666666666</v>
      </c>
      <c r="X17" s="39">
        <v>4</v>
      </c>
      <c r="Y17" s="43">
        <v>4183.97942319567</v>
      </c>
      <c r="Z17" s="39">
        <v>15</v>
      </c>
    </row>
    <row r="18" spans="1:26" ht="13.5">
      <c r="A18" s="39">
        <v>16</v>
      </c>
      <c r="B18" s="40" t="s">
        <v>84</v>
      </c>
      <c r="C18" s="41"/>
      <c r="D18" s="42">
        <v>250</v>
      </c>
      <c r="E18" s="43">
        <v>860.3174603174602</v>
      </c>
      <c r="F18" s="39">
        <v>14</v>
      </c>
      <c r="G18" s="42">
        <v>100</v>
      </c>
      <c r="H18" s="43">
        <v>941.5204678362572</v>
      </c>
      <c r="I18" s="39">
        <v>16</v>
      </c>
      <c r="J18" s="43">
        <v>1801.8379281537175</v>
      </c>
      <c r="K18" s="39">
        <v>13</v>
      </c>
      <c r="L18" s="44">
        <v>807</v>
      </c>
      <c r="M18" s="43">
        <v>516.6666666666666</v>
      </c>
      <c r="N18" s="39">
        <v>24</v>
      </c>
      <c r="O18" s="43">
        <v>2318.504594820384</v>
      </c>
      <c r="P18" s="39">
        <v>16</v>
      </c>
      <c r="Q18" s="44">
        <v>289</v>
      </c>
      <c r="R18" s="43">
        <v>856.140350877193</v>
      </c>
      <c r="S18" s="39">
        <v>19</v>
      </c>
      <c r="T18" s="43">
        <v>3174.644945697577</v>
      </c>
      <c r="U18" s="39">
        <v>16</v>
      </c>
      <c r="V18" s="44">
        <v>74</v>
      </c>
      <c r="W18" s="43">
        <v>965.9722222222222</v>
      </c>
      <c r="X18" s="39">
        <v>6</v>
      </c>
      <c r="Y18" s="43">
        <v>4140.6171679198</v>
      </c>
      <c r="Z18" s="39">
        <v>16</v>
      </c>
    </row>
    <row r="19" spans="1:26" ht="13.5">
      <c r="A19" s="39">
        <v>17</v>
      </c>
      <c r="B19" s="40" t="s">
        <v>61</v>
      </c>
      <c r="C19" s="41"/>
      <c r="D19" s="42">
        <v>455</v>
      </c>
      <c r="E19" s="43">
        <v>697.6190476190476</v>
      </c>
      <c r="F19" s="39">
        <v>27</v>
      </c>
      <c r="G19" s="42">
        <v>106</v>
      </c>
      <c r="H19" s="43">
        <v>938.0116959064327</v>
      </c>
      <c r="I19" s="39">
        <v>18</v>
      </c>
      <c r="J19" s="43">
        <v>1635.6307435254803</v>
      </c>
      <c r="K19" s="39">
        <v>23</v>
      </c>
      <c r="L19" s="44">
        <v>550</v>
      </c>
      <c r="M19" s="43">
        <v>702.8985507246376</v>
      </c>
      <c r="N19" s="39">
        <v>9</v>
      </c>
      <c r="O19" s="43">
        <v>2338.529294250118</v>
      </c>
      <c r="P19" s="39">
        <v>15</v>
      </c>
      <c r="Q19" s="44">
        <v>441</v>
      </c>
      <c r="R19" s="43">
        <v>767.2514619883041</v>
      </c>
      <c r="S19" s="39">
        <v>21</v>
      </c>
      <c r="T19" s="43">
        <v>3105.780756238422</v>
      </c>
      <c r="U19" s="39">
        <v>17</v>
      </c>
      <c r="V19" s="44">
        <v>95</v>
      </c>
      <c r="W19" s="43">
        <v>951.3888888888888</v>
      </c>
      <c r="X19" s="39">
        <v>13</v>
      </c>
      <c r="Y19" s="43">
        <v>4057.1696451273106</v>
      </c>
      <c r="Z19" s="39">
        <v>17</v>
      </c>
    </row>
    <row r="20" spans="1:26" ht="13.5">
      <c r="A20" s="39">
        <v>18</v>
      </c>
      <c r="B20" s="40" t="s">
        <v>86</v>
      </c>
      <c r="C20" s="46"/>
      <c r="D20" s="42">
        <v>428</v>
      </c>
      <c r="E20" s="43">
        <v>719.047619047619</v>
      </c>
      <c r="F20" s="39">
        <v>25</v>
      </c>
      <c r="G20" s="42">
        <v>50</v>
      </c>
      <c r="H20" s="43">
        <v>970.7602339181286</v>
      </c>
      <c r="I20" s="39">
        <v>4</v>
      </c>
      <c r="J20" s="43">
        <v>1689.8078529657478</v>
      </c>
      <c r="K20" s="39">
        <v>21</v>
      </c>
      <c r="L20" s="42">
        <v>782</v>
      </c>
      <c r="M20" s="43">
        <v>534.7826086956521</v>
      </c>
      <c r="N20" s="39">
        <v>21</v>
      </c>
      <c r="O20" s="43">
        <v>2224.5904616614</v>
      </c>
      <c r="P20" s="39">
        <v>20</v>
      </c>
      <c r="Q20" s="44">
        <v>275</v>
      </c>
      <c r="R20" s="43">
        <v>864.3274853801169</v>
      </c>
      <c r="S20" s="39">
        <v>18</v>
      </c>
      <c r="T20" s="43">
        <v>3088.9179470415165</v>
      </c>
      <c r="U20" s="39">
        <v>19</v>
      </c>
      <c r="V20" s="44">
        <v>79</v>
      </c>
      <c r="W20" s="43">
        <v>962.5</v>
      </c>
      <c r="X20" s="39">
        <v>9</v>
      </c>
      <c r="Y20" s="43">
        <v>4051.4179470415165</v>
      </c>
      <c r="Z20" s="39">
        <v>18</v>
      </c>
    </row>
    <row r="21" spans="1:26" ht="13.5">
      <c r="A21" s="39">
        <v>19</v>
      </c>
      <c r="B21" s="40" t="s">
        <v>59</v>
      </c>
      <c r="C21" s="41"/>
      <c r="D21" s="42">
        <v>465</v>
      </c>
      <c r="E21" s="43">
        <v>689.6825396825396</v>
      </c>
      <c r="F21" s="39">
        <v>28</v>
      </c>
      <c r="G21" s="42">
        <v>230</v>
      </c>
      <c r="H21" s="43">
        <v>865.4970760233917</v>
      </c>
      <c r="I21" s="39">
        <v>27</v>
      </c>
      <c r="J21" s="43">
        <v>1555.1796157059314</v>
      </c>
      <c r="K21" s="39">
        <v>24</v>
      </c>
      <c r="L21" s="44">
        <v>710</v>
      </c>
      <c r="M21" s="43">
        <v>586.9565217391304</v>
      </c>
      <c r="N21" s="39">
        <v>16</v>
      </c>
      <c r="O21" s="43">
        <v>2142.1361374450616</v>
      </c>
      <c r="P21" s="39">
        <v>24</v>
      </c>
      <c r="Q21" s="44">
        <v>215</v>
      </c>
      <c r="R21" s="43">
        <v>899.4152046783626</v>
      </c>
      <c r="S21" s="39">
        <v>13</v>
      </c>
      <c r="T21" s="43">
        <v>3041.551342123424</v>
      </c>
      <c r="U21" s="39">
        <v>20</v>
      </c>
      <c r="V21" s="44">
        <v>88</v>
      </c>
      <c r="W21" s="43">
        <v>956.25</v>
      </c>
      <c r="X21" s="39">
        <v>11</v>
      </c>
      <c r="Y21" s="43">
        <v>3997.801342123424</v>
      </c>
      <c r="Z21" s="39">
        <v>19</v>
      </c>
    </row>
    <row r="22" spans="1:26" ht="13.5">
      <c r="A22" s="39">
        <v>20</v>
      </c>
      <c r="B22" s="40" t="s">
        <v>71</v>
      </c>
      <c r="C22" s="41"/>
      <c r="D22" s="45">
        <v>305</v>
      </c>
      <c r="E22" s="43">
        <v>816.6666666666666</v>
      </c>
      <c r="F22" s="39">
        <v>16</v>
      </c>
      <c r="G22" s="42">
        <v>190</v>
      </c>
      <c r="H22" s="43">
        <v>888.8888888888888</v>
      </c>
      <c r="I22" s="39">
        <v>25</v>
      </c>
      <c r="J22" s="43">
        <v>1705.5555555555554</v>
      </c>
      <c r="K22" s="39">
        <v>17</v>
      </c>
      <c r="L22" s="44">
        <v>840</v>
      </c>
      <c r="M22" s="43">
        <v>492.7536231884058</v>
      </c>
      <c r="N22" s="39">
        <v>28</v>
      </c>
      <c r="O22" s="43">
        <v>2198.309178743961</v>
      </c>
      <c r="P22" s="39">
        <v>22</v>
      </c>
      <c r="Q22" s="44">
        <v>225</v>
      </c>
      <c r="R22" s="43">
        <v>893.5672514619882</v>
      </c>
      <c r="S22" s="39">
        <v>14</v>
      </c>
      <c r="T22" s="43">
        <v>3091.8764302059494</v>
      </c>
      <c r="U22" s="39">
        <v>18</v>
      </c>
      <c r="V22" s="44">
        <v>179</v>
      </c>
      <c r="W22" s="43">
        <v>893.0555555555555</v>
      </c>
      <c r="X22" s="39">
        <v>18</v>
      </c>
      <c r="Y22" s="43">
        <v>3984.931985761505</v>
      </c>
      <c r="Z22" s="39">
        <v>20</v>
      </c>
    </row>
    <row r="23" spans="1:26" ht="13.5">
      <c r="A23" s="39">
        <v>21</v>
      </c>
      <c r="B23" s="40" t="s">
        <v>77</v>
      </c>
      <c r="C23" s="41"/>
      <c r="D23" s="42">
        <v>305</v>
      </c>
      <c r="E23" s="43">
        <v>816.6666666666666</v>
      </c>
      <c r="F23" s="39">
        <v>16</v>
      </c>
      <c r="G23" s="42">
        <v>200</v>
      </c>
      <c r="H23" s="43">
        <v>883.0409356725146</v>
      </c>
      <c r="I23" s="39">
        <v>26</v>
      </c>
      <c r="J23" s="43">
        <v>1699.7076023391812</v>
      </c>
      <c r="K23" s="39">
        <v>19</v>
      </c>
      <c r="L23" s="44">
        <v>825</v>
      </c>
      <c r="M23" s="43">
        <v>503.6231884057971</v>
      </c>
      <c r="N23" s="39">
        <v>27</v>
      </c>
      <c r="O23" s="43">
        <v>2203.3307907449785</v>
      </c>
      <c r="P23" s="39">
        <v>21</v>
      </c>
      <c r="Q23" s="44">
        <v>505</v>
      </c>
      <c r="R23" s="43">
        <v>729.8245614035087</v>
      </c>
      <c r="S23" s="39">
        <v>24</v>
      </c>
      <c r="T23" s="43">
        <v>2933.155352148487</v>
      </c>
      <c r="U23" s="39">
        <v>22</v>
      </c>
      <c r="V23" s="44">
        <v>117</v>
      </c>
      <c r="W23" s="43">
        <v>936.1111111111111</v>
      </c>
      <c r="X23" s="39">
        <v>16</v>
      </c>
      <c r="Y23" s="43">
        <v>3869.266463259598</v>
      </c>
      <c r="Z23" s="39">
        <v>21</v>
      </c>
    </row>
    <row r="24" spans="1:26" ht="13.5">
      <c r="A24" s="39">
        <v>22</v>
      </c>
      <c r="B24" s="40" t="s">
        <v>57</v>
      </c>
      <c r="C24" s="41"/>
      <c r="D24" s="42">
        <v>385</v>
      </c>
      <c r="E24" s="43">
        <v>753.1746031746031</v>
      </c>
      <c r="F24" s="39">
        <v>21</v>
      </c>
      <c r="G24" s="42">
        <v>108</v>
      </c>
      <c r="H24" s="43">
        <v>936.8421052631578</v>
      </c>
      <c r="I24" s="39">
        <v>20</v>
      </c>
      <c r="J24" s="43">
        <v>1690.0167084377608</v>
      </c>
      <c r="K24" s="39">
        <v>20</v>
      </c>
      <c r="L24" s="44">
        <v>755</v>
      </c>
      <c r="M24" s="43">
        <v>554.3478260869565</v>
      </c>
      <c r="N24" s="39">
        <v>18</v>
      </c>
      <c r="O24" s="43">
        <v>2244.3645345247173</v>
      </c>
      <c r="P24" s="39">
        <v>19</v>
      </c>
      <c r="Q24" s="44">
        <v>675</v>
      </c>
      <c r="R24" s="43">
        <v>630.4093567251462</v>
      </c>
      <c r="S24" s="39">
        <v>30</v>
      </c>
      <c r="T24" s="43">
        <v>2874.7738912498635</v>
      </c>
      <c r="U24" s="39">
        <v>23</v>
      </c>
      <c r="V24" s="44">
        <v>86</v>
      </c>
      <c r="W24" s="43">
        <v>957.6388888888888</v>
      </c>
      <c r="X24" s="39">
        <v>10</v>
      </c>
      <c r="Y24" s="43">
        <v>3832.412780138752</v>
      </c>
      <c r="Z24" s="39">
        <v>22</v>
      </c>
    </row>
    <row r="25" spans="1:26" ht="13.5">
      <c r="A25" s="39">
        <v>23</v>
      </c>
      <c r="B25" s="40" t="s">
        <v>80</v>
      </c>
      <c r="C25" s="41"/>
      <c r="D25" s="42">
        <v>373</v>
      </c>
      <c r="E25" s="43">
        <v>762.6984126984127</v>
      </c>
      <c r="F25" s="39">
        <v>20</v>
      </c>
      <c r="G25" s="42">
        <v>61</v>
      </c>
      <c r="H25" s="43">
        <v>964.3274853801169</v>
      </c>
      <c r="I25" s="39">
        <v>8</v>
      </c>
      <c r="J25" s="43">
        <v>1727.0258980785295</v>
      </c>
      <c r="K25" s="39">
        <v>16</v>
      </c>
      <c r="L25" s="44">
        <v>719</v>
      </c>
      <c r="M25" s="43">
        <v>580.4347826086956</v>
      </c>
      <c r="N25" s="39">
        <v>17</v>
      </c>
      <c r="O25" s="43">
        <v>2307.4606806872252</v>
      </c>
      <c r="P25" s="39">
        <v>17</v>
      </c>
      <c r="Q25" s="44">
        <v>682</v>
      </c>
      <c r="R25" s="43">
        <v>626.3157894736842</v>
      </c>
      <c r="S25" s="39">
        <v>32</v>
      </c>
      <c r="T25" s="43">
        <v>2933.7764701609094</v>
      </c>
      <c r="U25" s="39">
        <v>21</v>
      </c>
      <c r="V25" s="44">
        <v>200</v>
      </c>
      <c r="W25" s="43">
        <v>878.4722222222222</v>
      </c>
      <c r="X25" s="39">
        <v>20</v>
      </c>
      <c r="Y25" s="43">
        <v>3812.2486923831316</v>
      </c>
      <c r="Z25" s="39">
        <v>23</v>
      </c>
    </row>
    <row r="26" spans="1:26" ht="13.5">
      <c r="A26" s="39">
        <v>24</v>
      </c>
      <c r="B26" s="40" t="s">
        <v>63</v>
      </c>
      <c r="C26" s="41"/>
      <c r="D26" s="42">
        <v>174</v>
      </c>
      <c r="E26" s="43">
        <v>920.6349206349206</v>
      </c>
      <c r="F26" s="39">
        <v>10</v>
      </c>
      <c r="G26" s="42">
        <v>750</v>
      </c>
      <c r="H26" s="43">
        <v>561.4035087719298</v>
      </c>
      <c r="I26" s="39">
        <v>35</v>
      </c>
      <c r="J26" s="43">
        <v>1482.0384294068504</v>
      </c>
      <c r="K26" s="39">
        <v>29</v>
      </c>
      <c r="L26" s="42">
        <v>650</v>
      </c>
      <c r="M26" s="43">
        <v>630.4347826086956</v>
      </c>
      <c r="N26" s="39">
        <v>14</v>
      </c>
      <c r="O26" s="43">
        <v>2112.473212015546</v>
      </c>
      <c r="P26" s="39">
        <v>25</v>
      </c>
      <c r="Q26" s="44">
        <v>485</v>
      </c>
      <c r="R26" s="43">
        <v>741.5204678362572</v>
      </c>
      <c r="S26" s="39">
        <v>22</v>
      </c>
      <c r="T26" s="43">
        <v>2853.993679851803</v>
      </c>
      <c r="U26" s="39">
        <v>24</v>
      </c>
      <c r="V26" s="44">
        <v>97</v>
      </c>
      <c r="W26" s="43">
        <v>950</v>
      </c>
      <c r="X26" s="39">
        <v>14</v>
      </c>
      <c r="Y26" s="43">
        <v>3803.993679851803</v>
      </c>
      <c r="Z26" s="39">
        <v>24</v>
      </c>
    </row>
    <row r="27" spans="1:26" ht="13.5">
      <c r="A27" s="39">
        <v>25</v>
      </c>
      <c r="B27" s="40" t="s">
        <v>74</v>
      </c>
      <c r="C27" s="41"/>
      <c r="D27" s="42">
        <v>330</v>
      </c>
      <c r="E27" s="43">
        <v>796.8253968253968</v>
      </c>
      <c r="F27" s="39">
        <v>18</v>
      </c>
      <c r="G27" s="42">
        <v>505</v>
      </c>
      <c r="H27" s="43">
        <v>704.6783625730993</v>
      </c>
      <c r="I27" s="39">
        <v>31</v>
      </c>
      <c r="J27" s="43">
        <v>1501.5037593984962</v>
      </c>
      <c r="K27" s="39">
        <v>28</v>
      </c>
      <c r="L27" s="42">
        <v>705</v>
      </c>
      <c r="M27" s="43">
        <v>590.5797101449275</v>
      </c>
      <c r="N27" s="39">
        <v>15</v>
      </c>
      <c r="O27" s="43">
        <v>2092.0834695434237</v>
      </c>
      <c r="P27" s="39">
        <v>26</v>
      </c>
      <c r="Q27" s="44">
        <v>535</v>
      </c>
      <c r="R27" s="43">
        <v>712.280701754386</v>
      </c>
      <c r="S27" s="39">
        <v>26</v>
      </c>
      <c r="T27" s="43">
        <v>2804.3641712978097</v>
      </c>
      <c r="U27" s="39">
        <v>25</v>
      </c>
      <c r="V27" s="44">
        <v>69</v>
      </c>
      <c r="W27" s="43">
        <v>969.4444444444445</v>
      </c>
      <c r="X27" s="39">
        <v>5</v>
      </c>
      <c r="Y27" s="43">
        <v>3773.808615742254</v>
      </c>
      <c r="Z27" s="39">
        <v>25</v>
      </c>
    </row>
    <row r="28" spans="1:26" ht="13.5">
      <c r="A28" s="39">
        <v>26</v>
      </c>
      <c r="B28" s="40" t="s">
        <v>78</v>
      </c>
      <c r="C28" s="41"/>
      <c r="D28" s="42">
        <v>410</v>
      </c>
      <c r="E28" s="43">
        <v>733.3333333333333</v>
      </c>
      <c r="F28" s="39">
        <v>23</v>
      </c>
      <c r="G28" s="42">
        <v>330</v>
      </c>
      <c r="H28" s="43">
        <v>807.0175438596491</v>
      </c>
      <c r="I28" s="39">
        <v>28</v>
      </c>
      <c r="J28" s="43">
        <v>1540.3508771929824</v>
      </c>
      <c r="K28" s="39">
        <v>25</v>
      </c>
      <c r="L28" s="42">
        <v>905</v>
      </c>
      <c r="M28" s="43">
        <v>445.6521739130435</v>
      </c>
      <c r="N28" s="39">
        <v>32</v>
      </c>
      <c r="O28" s="43">
        <v>1986.0030511060259</v>
      </c>
      <c r="P28" s="39">
        <v>28</v>
      </c>
      <c r="Q28" s="44">
        <v>570</v>
      </c>
      <c r="R28" s="43">
        <v>691.812865497076</v>
      </c>
      <c r="S28" s="39">
        <v>28</v>
      </c>
      <c r="T28" s="43">
        <v>2677.815916603102</v>
      </c>
      <c r="U28" s="39">
        <v>28</v>
      </c>
      <c r="V28" s="44">
        <v>25</v>
      </c>
      <c r="W28" s="43">
        <v>1000</v>
      </c>
      <c r="X28" s="39">
        <v>1</v>
      </c>
      <c r="Y28" s="43">
        <v>3677.815916603102</v>
      </c>
      <c r="Z28" s="39">
        <v>26</v>
      </c>
    </row>
    <row r="29" spans="1:26" ht="13.5">
      <c r="A29" s="39">
        <v>27</v>
      </c>
      <c r="B29" s="40" t="s">
        <v>75</v>
      </c>
      <c r="C29" s="41"/>
      <c r="D29" s="42">
        <v>440</v>
      </c>
      <c r="E29" s="43">
        <v>709.5238095238095</v>
      </c>
      <c r="F29" s="39">
        <v>26</v>
      </c>
      <c r="G29" s="42">
        <v>350</v>
      </c>
      <c r="H29" s="43">
        <v>795.3216374269006</v>
      </c>
      <c r="I29" s="39">
        <v>29</v>
      </c>
      <c r="J29" s="43">
        <v>1504.84544695071</v>
      </c>
      <c r="K29" s="39">
        <v>27</v>
      </c>
      <c r="L29" s="44">
        <v>890</v>
      </c>
      <c r="M29" s="43">
        <v>456.5217391304348</v>
      </c>
      <c r="N29" s="39">
        <v>30</v>
      </c>
      <c r="O29" s="43">
        <v>1961.3671860811448</v>
      </c>
      <c r="P29" s="39">
        <v>29</v>
      </c>
      <c r="Q29" s="44">
        <v>494</v>
      </c>
      <c r="R29" s="43">
        <v>736.2573099415205</v>
      </c>
      <c r="S29" s="39">
        <v>23</v>
      </c>
      <c r="T29" s="43">
        <v>2697.6244960226654</v>
      </c>
      <c r="U29" s="39">
        <v>26</v>
      </c>
      <c r="V29" s="44">
        <v>92</v>
      </c>
      <c r="W29" s="43">
        <v>953.4722222222222</v>
      </c>
      <c r="X29" s="39">
        <v>12</v>
      </c>
      <c r="Y29" s="43">
        <v>3651.0967182448876</v>
      </c>
      <c r="Z29" s="39">
        <v>27</v>
      </c>
    </row>
    <row r="30" spans="1:26" ht="13.5">
      <c r="A30" s="39">
        <v>28</v>
      </c>
      <c r="B30" s="40" t="s">
        <v>73</v>
      </c>
      <c r="C30" s="41"/>
      <c r="D30" s="42">
        <v>810</v>
      </c>
      <c r="E30" s="43">
        <v>415.87301587301585</v>
      </c>
      <c r="F30" s="39">
        <v>33</v>
      </c>
      <c r="G30" s="42">
        <v>92</v>
      </c>
      <c r="H30" s="43">
        <v>946.1988304093567</v>
      </c>
      <c r="I30" s="39">
        <v>14</v>
      </c>
      <c r="J30" s="43">
        <v>1362.0718462823725</v>
      </c>
      <c r="K30" s="39">
        <v>30</v>
      </c>
      <c r="L30" s="42">
        <v>904</v>
      </c>
      <c r="M30" s="43">
        <v>446.3768115942029</v>
      </c>
      <c r="N30" s="39">
        <v>31</v>
      </c>
      <c r="O30" s="43">
        <v>1808.4486578765755</v>
      </c>
      <c r="P30" s="39">
        <v>30</v>
      </c>
      <c r="Q30" s="44">
        <v>255</v>
      </c>
      <c r="R30" s="43">
        <v>876.0233918128655</v>
      </c>
      <c r="S30" s="39">
        <v>17</v>
      </c>
      <c r="T30" s="43">
        <v>2684.472049689441</v>
      </c>
      <c r="U30" s="39">
        <v>27</v>
      </c>
      <c r="V30" s="44">
        <v>225</v>
      </c>
      <c r="W30" s="43">
        <v>861.1111111111111</v>
      </c>
      <c r="X30" s="39">
        <v>21</v>
      </c>
      <c r="Y30" s="43">
        <v>3545.583160800552</v>
      </c>
      <c r="Z30" s="39">
        <v>28</v>
      </c>
    </row>
    <row r="31" spans="1:26" ht="13.5">
      <c r="A31" s="39">
        <v>29</v>
      </c>
      <c r="B31" s="40" t="s">
        <v>67</v>
      </c>
      <c r="C31" s="41"/>
      <c r="D31" s="42">
        <v>555</v>
      </c>
      <c r="E31" s="43">
        <v>618.2539682539682</v>
      </c>
      <c r="F31" s="39">
        <v>29</v>
      </c>
      <c r="G31" s="42">
        <v>157</v>
      </c>
      <c r="H31" s="43">
        <v>908.187134502924</v>
      </c>
      <c r="I31" s="39">
        <v>23</v>
      </c>
      <c r="J31" s="43">
        <v>1526.4411027568922</v>
      </c>
      <c r="K31" s="39">
        <v>26</v>
      </c>
      <c r="L31" s="42">
        <v>818</v>
      </c>
      <c r="M31" s="43">
        <v>508.69565217391306</v>
      </c>
      <c r="N31" s="39">
        <v>26</v>
      </c>
      <c r="O31" s="43">
        <v>2035.1367549308052</v>
      </c>
      <c r="P31" s="39">
        <v>27</v>
      </c>
      <c r="Q31" s="44">
        <v>695</v>
      </c>
      <c r="R31" s="43">
        <v>618.7134502923976</v>
      </c>
      <c r="S31" s="39">
        <v>33</v>
      </c>
      <c r="T31" s="43">
        <v>2653.850205223203</v>
      </c>
      <c r="U31" s="39">
        <v>29</v>
      </c>
      <c r="V31" s="44">
        <v>185</v>
      </c>
      <c r="W31" s="43">
        <v>888.8888888888889</v>
      </c>
      <c r="X31" s="39">
        <v>19</v>
      </c>
      <c r="Y31" s="43">
        <v>3542.739094112092</v>
      </c>
      <c r="Z31" s="39">
        <v>29</v>
      </c>
    </row>
    <row r="32" spans="1:26" ht="13.5">
      <c r="A32" s="39">
        <v>30</v>
      </c>
      <c r="B32" s="40" t="s">
        <v>76</v>
      </c>
      <c r="C32" s="41"/>
      <c r="D32" s="42">
        <v>865</v>
      </c>
      <c r="E32" s="43">
        <v>372.22222222222223</v>
      </c>
      <c r="F32" s="39">
        <v>34</v>
      </c>
      <c r="G32" s="42">
        <v>115</v>
      </c>
      <c r="H32" s="43">
        <v>932.7485380116958</v>
      </c>
      <c r="I32" s="39">
        <v>22</v>
      </c>
      <c r="J32" s="43">
        <v>1304.970760233918</v>
      </c>
      <c r="K32" s="39">
        <v>31</v>
      </c>
      <c r="L32" s="44">
        <v>945</v>
      </c>
      <c r="M32" s="43">
        <v>416.6666666666667</v>
      </c>
      <c r="N32" s="39">
        <v>33</v>
      </c>
      <c r="O32" s="43">
        <v>1721.6374269005848</v>
      </c>
      <c r="P32" s="39">
        <v>31</v>
      </c>
      <c r="Q32" s="44">
        <v>635</v>
      </c>
      <c r="R32" s="43">
        <v>653.8011695906432</v>
      </c>
      <c r="S32" s="39">
        <v>29</v>
      </c>
      <c r="T32" s="43">
        <v>2375.438596491228</v>
      </c>
      <c r="U32" s="39">
        <v>31</v>
      </c>
      <c r="V32" s="44">
        <v>135</v>
      </c>
      <c r="W32" s="43">
        <v>923.6111111111111</v>
      </c>
      <c r="X32" s="39">
        <v>17</v>
      </c>
      <c r="Y32" s="43">
        <v>3299.0497076023394</v>
      </c>
      <c r="Z32" s="39">
        <v>30</v>
      </c>
    </row>
    <row r="33" spans="1:26" ht="13.5">
      <c r="A33" s="39">
        <v>31</v>
      </c>
      <c r="B33" s="40" t="s">
        <v>83</v>
      </c>
      <c r="C33" s="41"/>
      <c r="D33" s="42">
        <v>795</v>
      </c>
      <c r="E33" s="43">
        <v>427.77777777777777</v>
      </c>
      <c r="F33" s="39">
        <v>32</v>
      </c>
      <c r="G33" s="42">
        <v>670</v>
      </c>
      <c r="H33" s="43">
        <v>608.187134502924</v>
      </c>
      <c r="I33" s="39">
        <v>34</v>
      </c>
      <c r="J33" s="43">
        <v>1035.9649122807018</v>
      </c>
      <c r="K33" s="39">
        <v>34</v>
      </c>
      <c r="L33" s="44">
        <v>794</v>
      </c>
      <c r="M33" s="43">
        <v>526.0869565217391</v>
      </c>
      <c r="N33" s="39">
        <v>22</v>
      </c>
      <c r="O33" s="43">
        <v>1562.0518688024408</v>
      </c>
      <c r="P33" s="39">
        <v>33</v>
      </c>
      <c r="Q33" s="44">
        <v>677</v>
      </c>
      <c r="R33" s="43">
        <v>629.2397660818713</v>
      </c>
      <c r="S33" s="39">
        <v>31</v>
      </c>
      <c r="T33" s="43">
        <v>2191.291634884312</v>
      </c>
      <c r="U33" s="39">
        <v>33</v>
      </c>
      <c r="V33" s="44">
        <v>525</v>
      </c>
      <c r="W33" s="43">
        <v>652.7777777777777</v>
      </c>
      <c r="X33" s="39">
        <v>22</v>
      </c>
      <c r="Y33" s="43">
        <v>2844.0694126620897</v>
      </c>
      <c r="Z33" s="39">
        <v>31</v>
      </c>
    </row>
    <row r="34" spans="1:26" ht="13.5">
      <c r="A34" s="39">
        <v>32</v>
      </c>
      <c r="B34" s="40" t="s">
        <v>85</v>
      </c>
      <c r="C34" s="41"/>
      <c r="D34" s="42">
        <v>660</v>
      </c>
      <c r="E34" s="43">
        <v>534.9206349206349</v>
      </c>
      <c r="F34" s="39">
        <v>30</v>
      </c>
      <c r="G34" s="42">
        <v>589</v>
      </c>
      <c r="H34" s="43">
        <v>655.5555555555555</v>
      </c>
      <c r="I34" s="39">
        <v>33</v>
      </c>
      <c r="J34" s="43">
        <v>1190.4761904761904</v>
      </c>
      <c r="K34" s="39">
        <v>33</v>
      </c>
      <c r="L34" s="42">
        <v>880</v>
      </c>
      <c r="M34" s="43">
        <v>463.768115942029</v>
      </c>
      <c r="N34" s="39">
        <v>29</v>
      </c>
      <c r="O34" s="43">
        <v>1654.2443064182194</v>
      </c>
      <c r="P34" s="39">
        <v>32</v>
      </c>
      <c r="Q34" s="44">
        <v>515</v>
      </c>
      <c r="R34" s="43">
        <v>723.9766081871345</v>
      </c>
      <c r="S34" s="39">
        <v>25</v>
      </c>
      <c r="T34" s="43">
        <v>2378.2209146053538</v>
      </c>
      <c r="U34" s="39">
        <v>30</v>
      </c>
      <c r="V34" s="44" t="s">
        <v>23</v>
      </c>
      <c r="W34" s="43">
        <v>0</v>
      </c>
      <c r="X34" s="39">
        <v>24</v>
      </c>
      <c r="Y34" s="43">
        <v>2378.2209146053538</v>
      </c>
      <c r="Z34" s="39">
        <v>32</v>
      </c>
    </row>
    <row r="35" spans="1:26" ht="13.5">
      <c r="A35" s="39">
        <v>33</v>
      </c>
      <c r="B35" s="40" t="s">
        <v>64</v>
      </c>
      <c r="C35" s="41"/>
      <c r="D35" s="42">
        <v>400</v>
      </c>
      <c r="E35" s="43">
        <v>741.2698412698412</v>
      </c>
      <c r="F35" s="39">
        <v>22</v>
      </c>
      <c r="G35" s="42">
        <v>107</v>
      </c>
      <c r="H35" s="43">
        <v>937.4269005847952</v>
      </c>
      <c r="I35" s="39">
        <v>19</v>
      </c>
      <c r="J35" s="43">
        <v>1678.6967418546365</v>
      </c>
      <c r="K35" s="39">
        <v>22</v>
      </c>
      <c r="L35" s="44">
        <v>812</v>
      </c>
      <c r="M35" s="43">
        <v>513.0434782608696</v>
      </c>
      <c r="N35" s="39">
        <v>25</v>
      </c>
      <c r="O35" s="43">
        <v>2191.740220115506</v>
      </c>
      <c r="P35" s="39">
        <v>23</v>
      </c>
      <c r="Q35" s="44" t="s">
        <v>23</v>
      </c>
      <c r="R35" s="43">
        <v>0</v>
      </c>
      <c r="S35" s="39">
        <v>34</v>
      </c>
      <c r="T35" s="43">
        <v>2191.740220115506</v>
      </c>
      <c r="U35" s="39">
        <v>32</v>
      </c>
      <c r="V35" s="44" t="s">
        <v>23</v>
      </c>
      <c r="W35" s="43">
        <v>0</v>
      </c>
      <c r="X35" s="39">
        <v>24</v>
      </c>
      <c r="Y35" s="43">
        <v>2191.740220115506</v>
      </c>
      <c r="Z35" s="39">
        <v>33</v>
      </c>
    </row>
    <row r="36" spans="1:26" ht="13.5">
      <c r="A36" s="39">
        <v>34</v>
      </c>
      <c r="B36" s="40" t="s">
        <v>70</v>
      </c>
      <c r="C36" s="41"/>
      <c r="D36" s="42">
        <v>1170</v>
      </c>
      <c r="E36" s="43">
        <v>130.15873015873015</v>
      </c>
      <c r="F36" s="39">
        <v>35</v>
      </c>
      <c r="G36" s="42" t="s">
        <v>23</v>
      </c>
      <c r="H36" s="43">
        <v>0</v>
      </c>
      <c r="I36" s="39">
        <v>36</v>
      </c>
      <c r="J36" s="43">
        <v>130.15873015873015</v>
      </c>
      <c r="K36" s="39">
        <v>36</v>
      </c>
      <c r="L36" s="44" t="s">
        <v>23</v>
      </c>
      <c r="M36" s="43">
        <v>0</v>
      </c>
      <c r="N36" s="39">
        <v>36</v>
      </c>
      <c r="O36" s="43">
        <v>130.15873015873015</v>
      </c>
      <c r="P36" s="39">
        <v>36</v>
      </c>
      <c r="Q36" s="44">
        <v>558</v>
      </c>
      <c r="R36" s="43">
        <v>698.8304093567251</v>
      </c>
      <c r="S36" s="39">
        <v>27</v>
      </c>
      <c r="T36" s="43">
        <v>828.9891395154552</v>
      </c>
      <c r="U36" s="39">
        <v>36</v>
      </c>
      <c r="V36" s="44">
        <v>114</v>
      </c>
      <c r="W36" s="43">
        <v>938.1944444444445</v>
      </c>
      <c r="X36" s="39">
        <v>15</v>
      </c>
      <c r="Y36" s="43">
        <v>1767.1835839598998</v>
      </c>
      <c r="Z36" s="39">
        <v>34</v>
      </c>
    </row>
    <row r="37" spans="1:26" ht="13.5">
      <c r="A37" s="39">
        <v>35</v>
      </c>
      <c r="B37" s="40" t="s">
        <v>72</v>
      </c>
      <c r="C37" s="41"/>
      <c r="D37" s="42">
        <v>765</v>
      </c>
      <c r="E37" s="43">
        <v>451.58730158730157</v>
      </c>
      <c r="F37" s="39">
        <v>31</v>
      </c>
      <c r="G37" s="42">
        <v>442</v>
      </c>
      <c r="H37" s="43">
        <v>741.5204678362572</v>
      </c>
      <c r="I37" s="39">
        <v>30</v>
      </c>
      <c r="J37" s="43">
        <v>1193.1077694235587</v>
      </c>
      <c r="K37" s="39">
        <v>32</v>
      </c>
      <c r="L37" s="42">
        <v>1046</v>
      </c>
      <c r="M37" s="43">
        <v>343.4782608695652</v>
      </c>
      <c r="N37" s="39">
        <v>34</v>
      </c>
      <c r="O37" s="43">
        <v>1536.586030293124</v>
      </c>
      <c r="P37" s="39">
        <v>34</v>
      </c>
      <c r="Q37" s="44" t="s">
        <v>23</v>
      </c>
      <c r="R37" s="43">
        <v>0</v>
      </c>
      <c r="S37" s="39">
        <v>34</v>
      </c>
      <c r="T37" s="43">
        <v>1536.586030293124</v>
      </c>
      <c r="U37" s="39">
        <v>34</v>
      </c>
      <c r="V37" s="44">
        <v>1170</v>
      </c>
      <c r="W37" s="43">
        <v>204.86111111111111</v>
      </c>
      <c r="X37" s="39">
        <v>23</v>
      </c>
      <c r="Y37" s="43">
        <v>1741.447141404235</v>
      </c>
      <c r="Z37" s="39">
        <v>35</v>
      </c>
    </row>
    <row r="38" spans="1:26" ht="13.5">
      <c r="A38" s="39">
        <v>36</v>
      </c>
      <c r="B38" s="40" t="s">
        <v>87</v>
      </c>
      <c r="C38" s="41"/>
      <c r="D38" s="42" t="s">
        <v>23</v>
      </c>
      <c r="E38" s="43">
        <v>0</v>
      </c>
      <c r="F38" s="39">
        <v>38</v>
      </c>
      <c r="G38" s="42">
        <v>525</v>
      </c>
      <c r="H38" s="43">
        <v>692.9824561403508</v>
      </c>
      <c r="I38" s="39">
        <v>32</v>
      </c>
      <c r="J38" s="43">
        <v>692.9824561403508</v>
      </c>
      <c r="K38" s="39">
        <v>35</v>
      </c>
      <c r="L38" s="42">
        <v>1220</v>
      </c>
      <c r="M38" s="43">
        <v>217.3913043478261</v>
      </c>
      <c r="N38" s="39">
        <v>35</v>
      </c>
      <c r="O38" s="43">
        <v>910.3737604881769</v>
      </c>
      <c r="P38" s="39">
        <v>35</v>
      </c>
      <c r="Q38" s="44" t="s">
        <v>23</v>
      </c>
      <c r="R38" s="43">
        <v>0</v>
      </c>
      <c r="S38" s="39">
        <v>34</v>
      </c>
      <c r="T38" s="43">
        <v>910.3737604881769</v>
      </c>
      <c r="U38" s="39">
        <v>35</v>
      </c>
      <c r="V38" s="44" t="s">
        <v>23</v>
      </c>
      <c r="W38" s="43">
        <v>0</v>
      </c>
      <c r="X38" s="39">
        <v>24</v>
      </c>
      <c r="Y38" s="43">
        <v>910.3737604881769</v>
      </c>
      <c r="Z38" s="39">
        <v>36</v>
      </c>
    </row>
    <row r="39" spans="1:26" ht="13.5">
      <c r="A39" s="39">
        <v>37</v>
      </c>
      <c r="B39" s="47" t="s">
        <v>88</v>
      </c>
      <c r="C39" s="48"/>
      <c r="D39" s="42">
        <v>1170</v>
      </c>
      <c r="E39" s="43">
        <v>130.15873015873015</v>
      </c>
      <c r="F39" s="39">
        <v>35</v>
      </c>
      <c r="G39" s="42" t="s">
        <v>23</v>
      </c>
      <c r="H39" s="43">
        <v>0</v>
      </c>
      <c r="I39" s="39">
        <v>36</v>
      </c>
      <c r="J39" s="43">
        <v>130.15873015873015</v>
      </c>
      <c r="K39" s="39">
        <v>36</v>
      </c>
      <c r="L39" s="42" t="s">
        <v>23</v>
      </c>
      <c r="M39" s="43">
        <v>0</v>
      </c>
      <c r="N39" s="39">
        <v>36</v>
      </c>
      <c r="O39" s="43">
        <v>130.15873015873015</v>
      </c>
      <c r="P39" s="39">
        <v>36</v>
      </c>
      <c r="Q39" s="44" t="s">
        <v>23</v>
      </c>
      <c r="R39" s="43">
        <v>0</v>
      </c>
      <c r="S39" s="39">
        <v>34</v>
      </c>
      <c r="T39" s="43">
        <v>130.15873015873015</v>
      </c>
      <c r="U39" s="39">
        <v>37</v>
      </c>
      <c r="V39" s="44" t="s">
        <v>23</v>
      </c>
      <c r="W39" s="43">
        <v>0</v>
      </c>
      <c r="X39" s="39">
        <v>24</v>
      </c>
      <c r="Y39" s="43">
        <v>130.15873015873015</v>
      </c>
      <c r="Z39" s="39">
        <v>37</v>
      </c>
    </row>
    <row r="40" spans="1:26" ht="13.5">
      <c r="A40" s="39">
        <v>37</v>
      </c>
      <c r="B40" s="47" t="s">
        <v>89</v>
      </c>
      <c r="C40" s="48"/>
      <c r="D40" s="42">
        <v>1170</v>
      </c>
      <c r="E40" s="43">
        <v>130.15873015873015</v>
      </c>
      <c r="F40" s="39">
        <v>35</v>
      </c>
      <c r="G40" s="42" t="s">
        <v>23</v>
      </c>
      <c r="H40" s="43">
        <v>0</v>
      </c>
      <c r="I40" s="39">
        <v>36</v>
      </c>
      <c r="J40" s="43">
        <v>130.15873015873015</v>
      </c>
      <c r="K40" s="39">
        <v>36</v>
      </c>
      <c r="L40" s="42" t="s">
        <v>23</v>
      </c>
      <c r="M40" s="43">
        <v>0</v>
      </c>
      <c r="N40" s="39">
        <v>36</v>
      </c>
      <c r="O40" s="43">
        <v>130.15873015873015</v>
      </c>
      <c r="P40" s="39">
        <v>36</v>
      </c>
      <c r="Q40" s="44" t="s">
        <v>23</v>
      </c>
      <c r="R40" s="43">
        <v>0</v>
      </c>
      <c r="S40" s="39">
        <v>34</v>
      </c>
      <c r="T40" s="43">
        <v>130.15873015873015</v>
      </c>
      <c r="U40" s="39">
        <v>37</v>
      </c>
      <c r="V40" s="44" t="s">
        <v>23</v>
      </c>
      <c r="W40" s="43">
        <v>0</v>
      </c>
      <c r="X40" s="39">
        <v>24</v>
      </c>
      <c r="Y40" s="43">
        <v>130.15873015873015</v>
      </c>
      <c r="Z40" s="39">
        <v>37</v>
      </c>
    </row>
    <row r="41" spans="1:26" ht="13.5">
      <c r="A41" s="39" t="s">
        <v>22</v>
      </c>
      <c r="B41" s="40" t="s">
        <v>82</v>
      </c>
      <c r="C41" s="41"/>
      <c r="D41" s="42" t="s">
        <v>23</v>
      </c>
      <c r="E41" s="43">
        <v>0</v>
      </c>
      <c r="F41" s="39">
        <v>38</v>
      </c>
      <c r="G41" s="42" t="s">
        <v>23</v>
      </c>
      <c r="H41" s="43">
        <v>0</v>
      </c>
      <c r="I41" s="39">
        <v>36</v>
      </c>
      <c r="J41" s="43">
        <v>0</v>
      </c>
      <c r="K41" s="39">
        <v>39</v>
      </c>
      <c r="L41" s="44" t="s">
        <v>23</v>
      </c>
      <c r="M41" s="43">
        <v>0</v>
      </c>
      <c r="N41" s="39">
        <v>36</v>
      </c>
      <c r="O41" s="43">
        <v>0</v>
      </c>
      <c r="P41" s="39">
        <v>39</v>
      </c>
      <c r="Q41" s="44" t="s">
        <v>23</v>
      </c>
      <c r="R41" s="43">
        <v>0</v>
      </c>
      <c r="S41" s="39">
        <v>34</v>
      </c>
      <c r="T41" s="43">
        <v>0</v>
      </c>
      <c r="U41" s="39">
        <v>39</v>
      </c>
      <c r="V41" s="44" t="s">
        <v>23</v>
      </c>
      <c r="W41" s="43">
        <v>0</v>
      </c>
      <c r="X41" s="39">
        <v>24</v>
      </c>
      <c r="Y41" s="43">
        <v>0</v>
      </c>
      <c r="Z41" s="39" t="s">
        <v>22</v>
      </c>
    </row>
  </sheetData>
  <sheetProtection/>
  <mergeCells count="3">
    <mergeCell ref="A1:A2"/>
    <mergeCell ref="C1:C2"/>
    <mergeCell ref="B1:B2"/>
  </mergeCells>
  <printOptions gridLines="1" horizontalCentered="1"/>
  <pageMargins left="0.11811023622047245" right="0.11811023622047245" top="0.9448818897637796" bottom="0.3937007874015748" header="0.31496062992125984" footer="0"/>
  <pageSetup fitToHeight="1" fitToWidth="1" horizontalDpi="300" verticalDpi="300" orientation="landscape" paperSize="9" scale="77" r:id="rId1"/>
  <headerFooter alignWithMargins="0">
    <oddHeader>&amp;CMATNIA 2010
Kategoria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="80" zoomScaleNormal="80" zoomScalePageLayoutView="0" workbookViewId="0" topLeftCell="A1">
      <selection activeCell="A1" sqref="A1:A2"/>
    </sheetView>
  </sheetViews>
  <sheetFormatPr defaultColWidth="9.00390625" defaultRowHeight="12.75"/>
  <cols>
    <col min="1" max="1" width="3.375" style="9" customWidth="1"/>
    <col min="2" max="2" width="29.125" style="14" bestFit="1" customWidth="1"/>
    <col min="3" max="3" width="32.625" style="13" hidden="1" customWidth="1"/>
    <col min="4" max="4" width="5.625" style="10" customWidth="1"/>
    <col min="5" max="5" width="8.125" style="11" customWidth="1"/>
    <col min="6" max="6" width="3.375" style="9" customWidth="1"/>
    <col min="7" max="7" width="5.625" style="10" customWidth="1"/>
    <col min="8" max="8" width="8.125" style="11" customWidth="1"/>
    <col min="9" max="9" width="3.375" style="9" customWidth="1"/>
    <col min="10" max="10" width="8.125" style="11" customWidth="1"/>
    <col min="11" max="11" width="3.375" style="9" customWidth="1"/>
    <col min="12" max="12" width="5.625" style="10" bestFit="1" customWidth="1"/>
    <col min="13" max="13" width="8.125" style="11" customWidth="1"/>
    <col min="14" max="14" width="3.375" style="9" customWidth="1"/>
    <col min="15" max="15" width="8.125" style="11" customWidth="1"/>
    <col min="16" max="16" width="3.375" style="9" customWidth="1"/>
    <col min="17" max="17" width="5.625" style="12" customWidth="1"/>
    <col min="18" max="18" width="8.125" style="12" bestFit="1" customWidth="1"/>
    <col min="19" max="19" width="3.375" style="12" customWidth="1"/>
    <col min="20" max="20" width="8.125" style="12" customWidth="1"/>
    <col min="21" max="21" width="3.375" style="12" customWidth="1"/>
    <col min="22" max="22" width="5.625" style="12" bestFit="1" customWidth="1"/>
    <col min="23" max="23" width="8.125" style="12" bestFit="1" customWidth="1"/>
    <col min="24" max="24" width="3.375" style="12" bestFit="1" customWidth="1"/>
    <col min="25" max="25" width="8.125" style="12" bestFit="1" customWidth="1"/>
    <col min="26" max="26" width="3.50390625" style="12" bestFit="1" customWidth="1"/>
    <col min="27" max="16384" width="9.125" style="12" customWidth="1"/>
  </cols>
  <sheetData>
    <row r="1" spans="1:26" s="21" customFormat="1" ht="38.25" customHeight="1">
      <c r="A1" s="85" t="s">
        <v>0</v>
      </c>
      <c r="B1" s="87" t="s">
        <v>1</v>
      </c>
      <c r="C1" s="87" t="s">
        <v>90</v>
      </c>
      <c r="D1" s="33" t="s">
        <v>8</v>
      </c>
      <c r="E1" s="33"/>
      <c r="F1" s="33"/>
      <c r="G1" s="33" t="s">
        <v>9</v>
      </c>
      <c r="H1" s="33"/>
      <c r="I1" s="33"/>
      <c r="J1" s="33" t="s">
        <v>13</v>
      </c>
      <c r="K1" s="33"/>
      <c r="L1" s="33" t="s">
        <v>11</v>
      </c>
      <c r="M1" s="33"/>
      <c r="N1" s="33"/>
      <c r="O1" s="33" t="s">
        <v>14</v>
      </c>
      <c r="P1" s="33"/>
      <c r="Q1" s="33" t="s">
        <v>10</v>
      </c>
      <c r="R1" s="33"/>
      <c r="S1" s="33"/>
      <c r="T1" s="88" t="s">
        <v>15</v>
      </c>
      <c r="U1" s="88"/>
      <c r="V1" s="63" t="s">
        <v>19</v>
      </c>
      <c r="W1" s="33"/>
      <c r="X1" s="33"/>
      <c r="Y1" s="33" t="s">
        <v>20</v>
      </c>
      <c r="Z1" s="33"/>
    </row>
    <row r="2" spans="1:26" s="20" customFormat="1" ht="51">
      <c r="A2" s="86"/>
      <c r="B2" s="86"/>
      <c r="C2" s="86"/>
      <c r="D2" s="32" t="s">
        <v>16</v>
      </c>
      <c r="E2" s="34" t="s">
        <v>17</v>
      </c>
      <c r="F2" s="32" t="s">
        <v>12</v>
      </c>
      <c r="G2" s="32" t="s">
        <v>16</v>
      </c>
      <c r="H2" s="34" t="s">
        <v>17</v>
      </c>
      <c r="I2" s="32" t="s">
        <v>12</v>
      </c>
      <c r="J2" s="34" t="s">
        <v>17</v>
      </c>
      <c r="K2" s="32" t="s">
        <v>12</v>
      </c>
      <c r="L2" s="32" t="s">
        <v>16</v>
      </c>
      <c r="M2" s="34" t="s">
        <v>17</v>
      </c>
      <c r="N2" s="32" t="s">
        <v>12</v>
      </c>
      <c r="O2" s="34" t="s">
        <v>17</v>
      </c>
      <c r="P2" s="32" t="s">
        <v>12</v>
      </c>
      <c r="Q2" s="32" t="s">
        <v>16</v>
      </c>
      <c r="R2" s="34" t="s">
        <v>17</v>
      </c>
      <c r="S2" s="32" t="s">
        <v>12</v>
      </c>
      <c r="T2" s="34" t="s">
        <v>17</v>
      </c>
      <c r="U2" s="32" t="s">
        <v>12</v>
      </c>
      <c r="V2" s="64" t="s">
        <v>16</v>
      </c>
      <c r="W2" s="34" t="s">
        <v>17</v>
      </c>
      <c r="X2" s="32" t="s">
        <v>12</v>
      </c>
      <c r="Y2" s="34" t="s">
        <v>17</v>
      </c>
      <c r="Z2" s="32" t="s">
        <v>12</v>
      </c>
    </row>
    <row r="3" spans="1:26" ht="14.25" customHeight="1">
      <c r="A3" s="15">
        <f aca="true" t="shared" si="0" ref="A3:A29">Z3</f>
        <v>1</v>
      </c>
      <c r="B3" s="35" t="s">
        <v>26</v>
      </c>
      <c r="C3" s="23"/>
      <c r="D3" s="17">
        <v>52</v>
      </c>
      <c r="E3" s="18">
        <f aca="true" t="shared" si="1" ref="E3:E29">IF(D3&lt;&gt;"",IF(ISNUMBER(D3),MAX(1000/TJE1*(TJE1-D3+MIN(D$1:D$65536)),0),0),"")</f>
        <v>993.6507936507936</v>
      </c>
      <c r="F3" s="19">
        <f aca="true" t="shared" si="2" ref="F3:F29">IF(E3&lt;&gt;"",RANK(E3,E$1:E$65536),"")</f>
        <v>2</v>
      </c>
      <c r="G3" s="17">
        <v>333</v>
      </c>
      <c r="H3" s="18">
        <f aca="true" t="shared" si="3" ref="H3:H27">IF(G3&lt;&gt;"",IF(ISNUMBER(G3),MAX(1000/TJE2*(TJE2-G3+MIN(G$1:G$65536)),0),0),"")</f>
        <v>768.75</v>
      </c>
      <c r="I3" s="19">
        <f aca="true" t="shared" si="4" ref="I3:I29">IF(H3&lt;&gt;"",RANK(H3,H$1:H$65536),"")</f>
        <v>16</v>
      </c>
      <c r="J3" s="18">
        <f aca="true" t="shared" si="5" ref="J3:J29">IF(H3&lt;&gt;"",E3+H3,"")</f>
        <v>1762.4007936507937</v>
      </c>
      <c r="K3" s="19">
        <f aca="true" t="shared" si="6" ref="K3:K29">IF(J3&lt;&gt;"",RANK(J3,J$1:J$65536),"")</f>
        <v>7</v>
      </c>
      <c r="L3" s="17">
        <v>599</v>
      </c>
      <c r="M3" s="18">
        <f aca="true" t="shared" si="7" ref="M3:M29">IF(L3&lt;&gt;"",IF(ISNUMBER(L3),MAX(1000/TJE3*(TJE3-L3+MIN(L$1:L$65536)),0),0),"")</f>
        <v>909.5959595959597</v>
      </c>
      <c r="N3" s="19">
        <f aca="true" t="shared" si="8" ref="N3:N29">IF(M3&lt;&gt;"",RANK(M3,M$1:M$65536),"")</f>
        <v>4</v>
      </c>
      <c r="O3" s="18">
        <f aca="true" t="shared" si="9" ref="O3:O29">IF(M3&lt;&gt;"",J3+M3,"")</f>
        <v>2671.9967532467535</v>
      </c>
      <c r="P3" s="19">
        <f aca="true" t="shared" si="10" ref="P3:P29">IF(O3&lt;&gt;"",RANK(O3,O$1:O$65536),"")</f>
        <v>4</v>
      </c>
      <c r="Q3" s="17">
        <v>125</v>
      </c>
      <c r="R3" s="18">
        <f aca="true" t="shared" si="11" ref="R3:R29">IF(Q3&lt;&gt;"",IF(ISNUMBER(Q3),MAX(1000/TJE4*(TJE4-Q3+MIN(Q$1:Q$65536)),0),0),"")</f>
        <v>932.0261437908497</v>
      </c>
      <c r="S3" s="19">
        <f aca="true" t="shared" si="12" ref="S3:S29">IF(R3&lt;&gt;"",RANK(R3,R$1:R$65536),"")</f>
        <v>11</v>
      </c>
      <c r="T3" s="18">
        <f aca="true" t="shared" si="13" ref="T3:T29">IF(R3&lt;&gt;"",O3+R3,"")</f>
        <v>3604.0228970376033</v>
      </c>
      <c r="U3" s="19">
        <f aca="true" t="shared" si="14" ref="U3:U29">IF(T3&lt;&gt;"",RANK(T3,T$1:T$65536),"")</f>
        <v>5</v>
      </c>
      <c r="V3" s="16">
        <v>208</v>
      </c>
      <c r="W3" s="18">
        <v>1000</v>
      </c>
      <c r="X3" s="19">
        <f aca="true" t="shared" si="15" ref="X3:X29">IF(W3&lt;&gt;"",RANK(W3,W$1:W$65536),"")</f>
        <v>1</v>
      </c>
      <c r="Y3" s="18">
        <f aca="true" t="shared" si="16" ref="Y3:Y29">IF(W3&lt;&gt;"",T3+W3,"")</f>
        <v>4604.022897037603</v>
      </c>
      <c r="Z3" s="19">
        <v>1</v>
      </c>
    </row>
    <row r="4" spans="1:26" ht="13.5">
      <c r="A4" s="15">
        <f t="shared" si="0"/>
        <v>2</v>
      </c>
      <c r="B4" s="35" t="s">
        <v>31</v>
      </c>
      <c r="C4" s="22"/>
      <c r="D4" s="16">
        <v>44</v>
      </c>
      <c r="E4" s="18">
        <f t="shared" si="1"/>
        <v>1000</v>
      </c>
      <c r="F4" s="19">
        <f t="shared" si="2"/>
        <v>1</v>
      </c>
      <c r="G4" s="17">
        <v>255</v>
      </c>
      <c r="H4" s="18">
        <f t="shared" si="3"/>
        <v>822.9166666666666</v>
      </c>
      <c r="I4" s="19">
        <f t="shared" si="4"/>
        <v>14</v>
      </c>
      <c r="J4" s="18">
        <f t="shared" si="5"/>
        <v>1822.9166666666665</v>
      </c>
      <c r="K4" s="19">
        <f t="shared" si="6"/>
        <v>4</v>
      </c>
      <c r="L4" s="17">
        <v>420</v>
      </c>
      <c r="M4" s="18">
        <f t="shared" si="7"/>
        <v>1000.0000000000001</v>
      </c>
      <c r="N4" s="19">
        <f t="shared" si="8"/>
        <v>1</v>
      </c>
      <c r="O4" s="18">
        <f t="shared" si="9"/>
        <v>2822.9166666666665</v>
      </c>
      <c r="P4" s="19">
        <f t="shared" si="10"/>
        <v>3</v>
      </c>
      <c r="Q4" s="17">
        <v>295</v>
      </c>
      <c r="R4" s="18">
        <f t="shared" si="11"/>
        <v>820.9150326797386</v>
      </c>
      <c r="S4" s="19">
        <f t="shared" si="12"/>
        <v>20</v>
      </c>
      <c r="T4" s="18">
        <f t="shared" si="13"/>
        <v>3643.831699346405</v>
      </c>
      <c r="U4" s="19">
        <f t="shared" si="14"/>
        <v>3</v>
      </c>
      <c r="V4" s="17">
        <v>305</v>
      </c>
      <c r="W4" s="18">
        <v>917.09</v>
      </c>
      <c r="X4" s="19">
        <f t="shared" si="15"/>
        <v>6</v>
      </c>
      <c r="Y4" s="18">
        <f t="shared" si="16"/>
        <v>4560.921699346405</v>
      </c>
      <c r="Z4" s="19">
        <v>2</v>
      </c>
    </row>
    <row r="5" spans="1:26" ht="13.5">
      <c r="A5" s="15">
        <f t="shared" si="0"/>
        <v>3</v>
      </c>
      <c r="B5" s="35" t="s">
        <v>50</v>
      </c>
      <c r="C5" s="23"/>
      <c r="D5" s="16">
        <v>74</v>
      </c>
      <c r="E5" s="18">
        <f t="shared" si="1"/>
        <v>976.1904761904761</v>
      </c>
      <c r="F5" s="19">
        <f t="shared" si="2"/>
        <v>3</v>
      </c>
      <c r="G5" s="16">
        <v>135</v>
      </c>
      <c r="H5" s="18">
        <f t="shared" si="3"/>
        <v>906.25</v>
      </c>
      <c r="I5" s="19">
        <f t="shared" si="4"/>
        <v>7</v>
      </c>
      <c r="J5" s="18">
        <f t="shared" si="5"/>
        <v>1882.4404761904761</v>
      </c>
      <c r="K5" s="19">
        <f t="shared" si="6"/>
        <v>1</v>
      </c>
      <c r="L5" s="16">
        <v>465</v>
      </c>
      <c r="M5" s="18">
        <f t="shared" si="7"/>
        <v>977.2727272727274</v>
      </c>
      <c r="N5" s="19">
        <f t="shared" si="8"/>
        <v>3</v>
      </c>
      <c r="O5" s="18">
        <f t="shared" si="9"/>
        <v>2859.7132034632036</v>
      </c>
      <c r="P5" s="19">
        <f t="shared" si="10"/>
        <v>1</v>
      </c>
      <c r="Q5" s="16">
        <v>21</v>
      </c>
      <c r="R5" s="18">
        <f t="shared" si="11"/>
        <v>1000</v>
      </c>
      <c r="S5" s="19">
        <f t="shared" si="12"/>
        <v>1</v>
      </c>
      <c r="T5" s="18">
        <f t="shared" si="13"/>
        <v>3859.7132034632036</v>
      </c>
      <c r="U5" s="19">
        <f t="shared" si="14"/>
        <v>1</v>
      </c>
      <c r="V5" s="16">
        <v>635</v>
      </c>
      <c r="W5" s="18">
        <v>635.04</v>
      </c>
      <c r="X5" s="19">
        <f t="shared" si="15"/>
        <v>12</v>
      </c>
      <c r="Y5" s="18">
        <f t="shared" si="16"/>
        <v>4494.753203463204</v>
      </c>
      <c r="Z5" s="19">
        <v>3</v>
      </c>
    </row>
    <row r="6" spans="1:26" ht="13.5">
      <c r="A6" s="15">
        <f t="shared" si="0"/>
        <v>4</v>
      </c>
      <c r="B6" s="35" t="s">
        <v>30</v>
      </c>
      <c r="C6" s="22"/>
      <c r="D6" s="16">
        <v>85</v>
      </c>
      <c r="E6" s="18">
        <f t="shared" si="1"/>
        <v>967.4603174603174</v>
      </c>
      <c r="F6" s="19">
        <f t="shared" si="2"/>
        <v>4</v>
      </c>
      <c r="G6" s="16">
        <v>161</v>
      </c>
      <c r="H6" s="18">
        <f t="shared" si="3"/>
        <v>888.1944444444445</v>
      </c>
      <c r="I6" s="19">
        <f t="shared" si="4"/>
        <v>10</v>
      </c>
      <c r="J6" s="18">
        <f t="shared" si="5"/>
        <v>1855.654761904762</v>
      </c>
      <c r="K6" s="19">
        <f t="shared" si="6"/>
        <v>2</v>
      </c>
      <c r="L6" s="16">
        <v>447</v>
      </c>
      <c r="M6" s="18">
        <f t="shared" si="7"/>
        <v>986.3636363636364</v>
      </c>
      <c r="N6" s="19">
        <f t="shared" si="8"/>
        <v>2</v>
      </c>
      <c r="O6" s="18">
        <f t="shared" si="9"/>
        <v>2842.0183982683984</v>
      </c>
      <c r="P6" s="19">
        <f t="shared" si="10"/>
        <v>2</v>
      </c>
      <c r="Q6" s="17">
        <v>75</v>
      </c>
      <c r="R6" s="18">
        <f t="shared" si="11"/>
        <v>964.7058823529412</v>
      </c>
      <c r="S6" s="19">
        <f t="shared" si="12"/>
        <v>8</v>
      </c>
      <c r="T6" s="18">
        <f t="shared" si="13"/>
        <v>3806.72428062134</v>
      </c>
      <c r="U6" s="19">
        <f t="shared" si="14"/>
        <v>2</v>
      </c>
      <c r="V6" s="17">
        <v>675</v>
      </c>
      <c r="W6" s="18">
        <v>600.85</v>
      </c>
      <c r="X6" s="19">
        <f t="shared" si="15"/>
        <v>16</v>
      </c>
      <c r="Y6" s="18">
        <f t="shared" si="16"/>
        <v>4407.57428062134</v>
      </c>
      <c r="Z6" s="19">
        <v>4</v>
      </c>
    </row>
    <row r="7" spans="1:26" ht="13.5">
      <c r="A7" s="15">
        <f t="shared" si="0"/>
        <v>5</v>
      </c>
      <c r="B7" s="35" t="s">
        <v>28</v>
      </c>
      <c r="C7" s="23"/>
      <c r="D7" s="17">
        <v>318</v>
      </c>
      <c r="E7" s="18">
        <f t="shared" si="1"/>
        <v>782.5396825396825</v>
      </c>
      <c r="F7" s="19">
        <f t="shared" si="2"/>
        <v>10</v>
      </c>
      <c r="G7" s="16">
        <v>62</v>
      </c>
      <c r="H7" s="18">
        <f t="shared" si="3"/>
        <v>956.9444444444445</v>
      </c>
      <c r="I7" s="19">
        <f t="shared" si="4"/>
        <v>4</v>
      </c>
      <c r="J7" s="18">
        <f t="shared" si="5"/>
        <v>1739.484126984127</v>
      </c>
      <c r="K7" s="19">
        <f t="shared" si="6"/>
        <v>8</v>
      </c>
      <c r="L7" s="17">
        <v>710</v>
      </c>
      <c r="M7" s="18">
        <f t="shared" si="7"/>
        <v>853.5353535353536</v>
      </c>
      <c r="N7" s="19">
        <f t="shared" si="8"/>
        <v>5</v>
      </c>
      <c r="O7" s="18">
        <f t="shared" si="9"/>
        <v>2593.0194805194806</v>
      </c>
      <c r="P7" s="19">
        <f t="shared" si="10"/>
        <v>6</v>
      </c>
      <c r="Q7" s="16">
        <v>40</v>
      </c>
      <c r="R7" s="18">
        <f t="shared" si="11"/>
        <v>987.5816993464052</v>
      </c>
      <c r="S7" s="19">
        <f t="shared" si="12"/>
        <v>4</v>
      </c>
      <c r="T7" s="18">
        <f t="shared" si="13"/>
        <v>3580.6011798658856</v>
      </c>
      <c r="U7" s="19">
        <f t="shared" si="14"/>
        <v>6</v>
      </c>
      <c r="V7" s="16">
        <v>546</v>
      </c>
      <c r="W7" s="18">
        <v>711.11</v>
      </c>
      <c r="X7" s="19">
        <f t="shared" si="15"/>
        <v>10</v>
      </c>
      <c r="Y7" s="18">
        <f t="shared" si="16"/>
        <v>4291.711179865885</v>
      </c>
      <c r="Z7" s="19">
        <v>5</v>
      </c>
    </row>
    <row r="8" spans="1:26" ht="13.5">
      <c r="A8" s="15">
        <f t="shared" si="0"/>
        <v>6</v>
      </c>
      <c r="B8" s="35" t="s">
        <v>29</v>
      </c>
      <c r="C8" s="22"/>
      <c r="D8" s="16">
        <v>130</v>
      </c>
      <c r="E8" s="18">
        <f t="shared" si="1"/>
        <v>931.7460317460317</v>
      </c>
      <c r="F8" s="19">
        <f t="shared" si="2"/>
        <v>6</v>
      </c>
      <c r="G8" s="16">
        <v>170</v>
      </c>
      <c r="H8" s="18">
        <f t="shared" si="3"/>
        <v>881.9444444444445</v>
      </c>
      <c r="I8" s="19">
        <f t="shared" si="4"/>
        <v>11</v>
      </c>
      <c r="J8" s="18">
        <f t="shared" si="5"/>
        <v>1813.6904761904761</v>
      </c>
      <c r="K8" s="19">
        <f t="shared" si="6"/>
        <v>5</v>
      </c>
      <c r="L8" s="16">
        <v>805</v>
      </c>
      <c r="M8" s="18">
        <f t="shared" si="7"/>
        <v>805.5555555555557</v>
      </c>
      <c r="N8" s="19">
        <f t="shared" si="8"/>
        <v>10</v>
      </c>
      <c r="O8" s="18">
        <f t="shared" si="9"/>
        <v>2619.246031746032</v>
      </c>
      <c r="P8" s="19">
        <f t="shared" si="10"/>
        <v>5</v>
      </c>
      <c r="Q8" s="16">
        <v>22</v>
      </c>
      <c r="R8" s="18">
        <f t="shared" si="11"/>
        <v>999.3464052287582</v>
      </c>
      <c r="S8" s="19">
        <f t="shared" si="12"/>
        <v>2</v>
      </c>
      <c r="T8" s="18">
        <f t="shared" si="13"/>
        <v>3618.59243697479</v>
      </c>
      <c r="U8" s="19">
        <f t="shared" si="14"/>
        <v>4</v>
      </c>
      <c r="V8" s="17">
        <v>645</v>
      </c>
      <c r="W8" s="18">
        <v>626.5</v>
      </c>
      <c r="X8" s="19">
        <f t="shared" si="15"/>
        <v>14</v>
      </c>
      <c r="Y8" s="18">
        <f t="shared" si="16"/>
        <v>4245.09243697479</v>
      </c>
      <c r="Z8" s="19">
        <v>6</v>
      </c>
    </row>
    <row r="9" spans="1:26" ht="13.5">
      <c r="A9" s="15">
        <f t="shared" si="0"/>
        <v>7</v>
      </c>
      <c r="B9" s="35" t="s">
        <v>48</v>
      </c>
      <c r="C9" s="23" t="s">
        <v>91</v>
      </c>
      <c r="D9" s="16">
        <v>537</v>
      </c>
      <c r="E9" s="18">
        <f t="shared" si="1"/>
        <v>608.7301587301587</v>
      </c>
      <c r="F9" s="19">
        <f t="shared" si="2"/>
        <v>18</v>
      </c>
      <c r="G9" s="16">
        <v>0</v>
      </c>
      <c r="H9" s="18">
        <f t="shared" si="3"/>
        <v>1000</v>
      </c>
      <c r="I9" s="19">
        <f t="shared" si="4"/>
        <v>1</v>
      </c>
      <c r="J9" s="18">
        <f t="shared" si="5"/>
        <v>1608.7301587301586</v>
      </c>
      <c r="K9" s="19">
        <f t="shared" si="6"/>
        <v>13</v>
      </c>
      <c r="L9" s="16">
        <v>755</v>
      </c>
      <c r="M9" s="18">
        <f t="shared" si="7"/>
        <v>830.8080808080808</v>
      </c>
      <c r="N9" s="19">
        <f t="shared" si="8"/>
        <v>9</v>
      </c>
      <c r="O9" s="18">
        <f t="shared" si="9"/>
        <v>2439.5382395382394</v>
      </c>
      <c r="P9" s="19">
        <f t="shared" si="10"/>
        <v>10</v>
      </c>
      <c r="Q9" s="16">
        <v>38</v>
      </c>
      <c r="R9" s="18">
        <f t="shared" si="11"/>
        <v>988.8888888888889</v>
      </c>
      <c r="S9" s="19">
        <f t="shared" si="12"/>
        <v>3</v>
      </c>
      <c r="T9" s="18">
        <f t="shared" si="13"/>
        <v>3428.427128427128</v>
      </c>
      <c r="U9" s="19">
        <f t="shared" si="14"/>
        <v>7</v>
      </c>
      <c r="V9" s="17">
        <v>559</v>
      </c>
      <c r="W9" s="18">
        <v>700</v>
      </c>
      <c r="X9" s="19">
        <f t="shared" si="15"/>
        <v>11</v>
      </c>
      <c r="Y9" s="18">
        <f t="shared" si="16"/>
        <v>4128.427128427128</v>
      </c>
      <c r="Z9" s="19">
        <v>7</v>
      </c>
    </row>
    <row r="10" spans="1:26" ht="14.25" thickBot="1">
      <c r="A10" s="56">
        <f t="shared" si="0"/>
        <v>8</v>
      </c>
      <c r="B10" s="57" t="s">
        <v>25</v>
      </c>
      <c r="C10" s="58" t="s">
        <v>94</v>
      </c>
      <c r="D10" s="59">
        <v>95</v>
      </c>
      <c r="E10" s="60">
        <f t="shared" si="1"/>
        <v>959.5238095238095</v>
      </c>
      <c r="F10" s="61">
        <f t="shared" si="2"/>
        <v>5</v>
      </c>
      <c r="G10" s="62">
        <v>172</v>
      </c>
      <c r="H10" s="60">
        <f t="shared" si="3"/>
        <v>880.5555555555555</v>
      </c>
      <c r="I10" s="61">
        <f t="shared" si="4"/>
        <v>12</v>
      </c>
      <c r="J10" s="60">
        <f t="shared" si="5"/>
        <v>1840.079365079365</v>
      </c>
      <c r="K10" s="61">
        <f t="shared" si="6"/>
        <v>3</v>
      </c>
      <c r="L10" s="62">
        <v>1049</v>
      </c>
      <c r="M10" s="60">
        <f t="shared" si="7"/>
        <v>682.3232323232323</v>
      </c>
      <c r="N10" s="61">
        <f t="shared" si="8"/>
        <v>15</v>
      </c>
      <c r="O10" s="60">
        <f t="shared" si="9"/>
        <v>2522.402597402597</v>
      </c>
      <c r="P10" s="61">
        <f t="shared" si="10"/>
        <v>8</v>
      </c>
      <c r="Q10" s="62">
        <v>216</v>
      </c>
      <c r="R10" s="60">
        <f t="shared" si="11"/>
        <v>872.5490196078432</v>
      </c>
      <c r="S10" s="61">
        <f t="shared" si="12"/>
        <v>13</v>
      </c>
      <c r="T10" s="60">
        <f t="shared" si="13"/>
        <v>3394.9516170104403</v>
      </c>
      <c r="U10" s="61">
        <f t="shared" si="14"/>
        <v>8</v>
      </c>
      <c r="V10" s="62">
        <v>540</v>
      </c>
      <c r="W10" s="60">
        <v>716.24</v>
      </c>
      <c r="X10" s="61">
        <f t="shared" si="15"/>
        <v>9</v>
      </c>
      <c r="Y10" s="60">
        <f t="shared" si="16"/>
        <v>4111.1916170104405</v>
      </c>
      <c r="Z10" s="61">
        <v>8</v>
      </c>
    </row>
    <row r="11" spans="1:26" ht="14.25" customHeight="1">
      <c r="A11" s="50">
        <f t="shared" si="0"/>
        <v>9</v>
      </c>
      <c r="B11" s="51" t="s">
        <v>27</v>
      </c>
      <c r="C11" s="81"/>
      <c r="D11" s="55">
        <v>380</v>
      </c>
      <c r="E11" s="53">
        <f t="shared" si="1"/>
        <v>733.3333333333333</v>
      </c>
      <c r="F11" s="54">
        <f t="shared" si="2"/>
        <v>12</v>
      </c>
      <c r="G11" s="52">
        <v>128</v>
      </c>
      <c r="H11" s="53">
        <f t="shared" si="3"/>
        <v>911.1111111111111</v>
      </c>
      <c r="I11" s="54">
        <f t="shared" si="4"/>
        <v>6</v>
      </c>
      <c r="J11" s="53">
        <f t="shared" si="5"/>
        <v>1644.4444444444443</v>
      </c>
      <c r="K11" s="54">
        <f t="shared" si="6"/>
        <v>12</v>
      </c>
      <c r="L11" s="55">
        <v>1159</v>
      </c>
      <c r="M11" s="53">
        <f t="shared" si="7"/>
        <v>626.7676767676768</v>
      </c>
      <c r="N11" s="54">
        <f t="shared" si="8"/>
        <v>18</v>
      </c>
      <c r="O11" s="53">
        <f t="shared" si="9"/>
        <v>2271.212121212121</v>
      </c>
      <c r="P11" s="54">
        <f t="shared" si="10"/>
        <v>13</v>
      </c>
      <c r="Q11" s="52">
        <v>50</v>
      </c>
      <c r="R11" s="53">
        <f t="shared" si="11"/>
        <v>981.0457516339869</v>
      </c>
      <c r="S11" s="54">
        <f t="shared" si="12"/>
        <v>6</v>
      </c>
      <c r="T11" s="53">
        <f t="shared" si="13"/>
        <v>3252.257872846108</v>
      </c>
      <c r="U11" s="54">
        <f t="shared" si="14"/>
        <v>11</v>
      </c>
      <c r="V11" s="52">
        <v>312</v>
      </c>
      <c r="W11" s="53">
        <v>982.6666666666666</v>
      </c>
      <c r="X11" s="54">
        <f t="shared" si="15"/>
        <v>4</v>
      </c>
      <c r="Y11" s="53">
        <f t="shared" si="16"/>
        <v>4234.924539512775</v>
      </c>
      <c r="Z11" s="54">
        <v>9</v>
      </c>
    </row>
    <row r="12" spans="1:26" ht="13.5">
      <c r="A12" s="15">
        <f t="shared" si="0"/>
        <v>10</v>
      </c>
      <c r="B12" s="35" t="s">
        <v>36</v>
      </c>
      <c r="C12" s="23"/>
      <c r="D12" s="17">
        <v>150</v>
      </c>
      <c r="E12" s="18">
        <f t="shared" si="1"/>
        <v>915.8730158730158</v>
      </c>
      <c r="F12" s="19">
        <f t="shared" si="2"/>
        <v>8</v>
      </c>
      <c r="G12" s="16">
        <v>475</v>
      </c>
      <c r="H12" s="18">
        <f t="shared" si="3"/>
        <v>670.1388888888889</v>
      </c>
      <c r="I12" s="19">
        <f t="shared" si="4"/>
        <v>18</v>
      </c>
      <c r="J12" s="18">
        <f t="shared" si="5"/>
        <v>1586.0119047619046</v>
      </c>
      <c r="K12" s="19">
        <f t="shared" si="6"/>
        <v>14</v>
      </c>
      <c r="L12" s="16">
        <v>1054</v>
      </c>
      <c r="M12" s="18">
        <f t="shared" si="7"/>
        <v>679.7979797979798</v>
      </c>
      <c r="N12" s="19">
        <f t="shared" si="8"/>
        <v>17</v>
      </c>
      <c r="O12" s="18">
        <f t="shared" si="9"/>
        <v>2265.8098845598843</v>
      </c>
      <c r="P12" s="19">
        <f t="shared" si="10"/>
        <v>14</v>
      </c>
      <c r="Q12" s="16">
        <v>239</v>
      </c>
      <c r="R12" s="18">
        <f t="shared" si="11"/>
        <v>857.5163398692811</v>
      </c>
      <c r="S12" s="19">
        <f t="shared" si="12"/>
        <v>14</v>
      </c>
      <c r="T12" s="18">
        <f t="shared" si="13"/>
        <v>3123.3262244291654</v>
      </c>
      <c r="U12" s="19">
        <f t="shared" si="14"/>
        <v>12</v>
      </c>
      <c r="V12" s="16">
        <v>273</v>
      </c>
      <c r="W12" s="18">
        <v>1000</v>
      </c>
      <c r="X12" s="19">
        <f t="shared" si="15"/>
        <v>1</v>
      </c>
      <c r="Y12" s="18">
        <f t="shared" si="16"/>
        <v>4123.326224429165</v>
      </c>
      <c r="Z12" s="19">
        <v>10</v>
      </c>
    </row>
    <row r="13" spans="1:26" ht="13.5">
      <c r="A13" s="15">
        <f t="shared" si="0"/>
        <v>11</v>
      </c>
      <c r="B13" s="35" t="s">
        <v>46</v>
      </c>
      <c r="C13" s="23"/>
      <c r="D13" s="16">
        <v>360</v>
      </c>
      <c r="E13" s="18">
        <f t="shared" si="1"/>
        <v>749.2063492063492</v>
      </c>
      <c r="F13" s="19">
        <f t="shared" si="2"/>
        <v>11</v>
      </c>
      <c r="G13" s="16">
        <v>150</v>
      </c>
      <c r="H13" s="18">
        <f t="shared" si="3"/>
        <v>895.8333333333333</v>
      </c>
      <c r="I13" s="19">
        <f t="shared" si="4"/>
        <v>8</v>
      </c>
      <c r="J13" s="18">
        <f t="shared" si="5"/>
        <v>1645.0396825396824</v>
      </c>
      <c r="K13" s="19">
        <f t="shared" si="6"/>
        <v>11</v>
      </c>
      <c r="L13" s="16">
        <v>1050</v>
      </c>
      <c r="M13" s="18">
        <f t="shared" si="7"/>
        <v>681.8181818181819</v>
      </c>
      <c r="N13" s="19">
        <f t="shared" si="8"/>
        <v>16</v>
      </c>
      <c r="O13" s="18">
        <f t="shared" si="9"/>
        <v>2326.8578643578644</v>
      </c>
      <c r="P13" s="19">
        <f t="shared" si="10"/>
        <v>12</v>
      </c>
      <c r="Q13" s="16">
        <v>440</v>
      </c>
      <c r="R13" s="18">
        <f t="shared" si="11"/>
        <v>726.1437908496732</v>
      </c>
      <c r="S13" s="19">
        <f t="shared" si="12"/>
        <v>22</v>
      </c>
      <c r="T13" s="18">
        <f t="shared" si="13"/>
        <v>3053.0016552075376</v>
      </c>
      <c r="U13" s="19">
        <f t="shared" si="14"/>
        <v>13</v>
      </c>
      <c r="V13" s="16">
        <v>304</v>
      </c>
      <c r="W13" s="18">
        <v>986.2222222222222</v>
      </c>
      <c r="X13" s="19">
        <f t="shared" si="15"/>
        <v>3</v>
      </c>
      <c r="Y13" s="18">
        <f t="shared" si="16"/>
        <v>4039.22387742976</v>
      </c>
      <c r="Z13" s="19">
        <v>11</v>
      </c>
    </row>
    <row r="14" spans="1:26" ht="13.5">
      <c r="A14" s="15">
        <f t="shared" si="0"/>
        <v>12</v>
      </c>
      <c r="B14" s="35" t="s">
        <v>40</v>
      </c>
      <c r="C14" s="23" t="s">
        <v>93</v>
      </c>
      <c r="D14" s="16">
        <v>402</v>
      </c>
      <c r="E14" s="18">
        <f t="shared" si="1"/>
        <v>715.8730158730158</v>
      </c>
      <c r="F14" s="19">
        <f t="shared" si="2"/>
        <v>14</v>
      </c>
      <c r="G14" s="16">
        <v>60</v>
      </c>
      <c r="H14" s="18">
        <f t="shared" si="3"/>
        <v>958.3333333333333</v>
      </c>
      <c r="I14" s="19">
        <f t="shared" si="4"/>
        <v>3</v>
      </c>
      <c r="J14" s="18">
        <f t="shared" si="5"/>
        <v>1674.206349206349</v>
      </c>
      <c r="K14" s="19">
        <f t="shared" si="6"/>
        <v>9</v>
      </c>
      <c r="L14" s="16">
        <v>710</v>
      </c>
      <c r="M14" s="18">
        <f t="shared" si="7"/>
        <v>853.5353535353536</v>
      </c>
      <c r="N14" s="19">
        <f t="shared" si="8"/>
        <v>5</v>
      </c>
      <c r="O14" s="18">
        <f t="shared" si="9"/>
        <v>2527.7417027417023</v>
      </c>
      <c r="P14" s="19">
        <f t="shared" si="10"/>
        <v>7</v>
      </c>
      <c r="Q14" s="17">
        <v>242</v>
      </c>
      <c r="R14" s="18">
        <f t="shared" si="11"/>
        <v>855.5555555555555</v>
      </c>
      <c r="S14" s="19">
        <f t="shared" si="12"/>
        <v>15</v>
      </c>
      <c r="T14" s="18">
        <f t="shared" si="13"/>
        <v>3383.297258297258</v>
      </c>
      <c r="U14" s="19">
        <f t="shared" si="14"/>
        <v>9</v>
      </c>
      <c r="V14" s="16">
        <v>1111</v>
      </c>
      <c r="W14" s="18">
        <v>627.5555555555555</v>
      </c>
      <c r="X14" s="19">
        <f t="shared" si="15"/>
        <v>13</v>
      </c>
      <c r="Y14" s="18">
        <f t="shared" si="16"/>
        <v>4010.8528138528136</v>
      </c>
      <c r="Z14" s="19">
        <v>12</v>
      </c>
    </row>
    <row r="15" spans="1:26" ht="13.5">
      <c r="A15" s="15">
        <f t="shared" si="0"/>
        <v>13</v>
      </c>
      <c r="B15" s="35" t="s">
        <v>32</v>
      </c>
      <c r="C15" s="23"/>
      <c r="D15" s="16">
        <v>660</v>
      </c>
      <c r="E15" s="18">
        <f t="shared" si="1"/>
        <v>511.1111111111111</v>
      </c>
      <c r="F15" s="19">
        <f t="shared" si="2"/>
        <v>20</v>
      </c>
      <c r="G15" s="16">
        <v>260</v>
      </c>
      <c r="H15" s="18">
        <f t="shared" si="3"/>
        <v>819.4444444444445</v>
      </c>
      <c r="I15" s="19">
        <f t="shared" si="4"/>
        <v>15</v>
      </c>
      <c r="J15" s="18">
        <f t="shared" si="5"/>
        <v>1330.5555555555557</v>
      </c>
      <c r="K15" s="19">
        <f t="shared" si="6"/>
        <v>19</v>
      </c>
      <c r="L15" s="16">
        <v>949</v>
      </c>
      <c r="M15" s="18">
        <f t="shared" si="7"/>
        <v>732.8282828282829</v>
      </c>
      <c r="N15" s="19">
        <f t="shared" si="8"/>
        <v>12</v>
      </c>
      <c r="O15" s="18">
        <f t="shared" si="9"/>
        <v>2063.3838383838383</v>
      </c>
      <c r="P15" s="19">
        <f t="shared" si="10"/>
        <v>18</v>
      </c>
      <c r="Q15" s="16">
        <v>52</v>
      </c>
      <c r="R15" s="18">
        <f t="shared" si="11"/>
        <v>979.7385620915032</v>
      </c>
      <c r="S15" s="19">
        <f t="shared" si="12"/>
        <v>7</v>
      </c>
      <c r="T15" s="18">
        <f t="shared" si="13"/>
        <v>3043.1224004753417</v>
      </c>
      <c r="U15" s="19">
        <f t="shared" si="14"/>
        <v>14</v>
      </c>
      <c r="V15" s="16">
        <v>465</v>
      </c>
      <c r="W15" s="18">
        <v>914.6666666666666</v>
      </c>
      <c r="X15" s="19">
        <f t="shared" si="15"/>
        <v>7</v>
      </c>
      <c r="Y15" s="18">
        <f t="shared" si="16"/>
        <v>3957.789067142008</v>
      </c>
      <c r="Z15" s="19">
        <v>13</v>
      </c>
    </row>
    <row r="16" spans="1:26" ht="13.5">
      <c r="A16" s="15">
        <f t="shared" si="0"/>
        <v>14</v>
      </c>
      <c r="B16" s="35" t="s">
        <v>42</v>
      </c>
      <c r="C16" s="23"/>
      <c r="D16" s="16">
        <v>417</v>
      </c>
      <c r="E16" s="18">
        <f t="shared" si="1"/>
        <v>703.968253968254</v>
      </c>
      <c r="F16" s="19">
        <f t="shared" si="2"/>
        <v>15</v>
      </c>
      <c r="G16" s="16">
        <v>75</v>
      </c>
      <c r="H16" s="18">
        <f t="shared" si="3"/>
        <v>947.9166666666666</v>
      </c>
      <c r="I16" s="19">
        <f t="shared" si="4"/>
        <v>5</v>
      </c>
      <c r="J16" s="18">
        <f t="shared" si="5"/>
        <v>1651.8849206349205</v>
      </c>
      <c r="K16" s="19">
        <f t="shared" si="6"/>
        <v>10</v>
      </c>
      <c r="L16" s="16">
        <v>987</v>
      </c>
      <c r="M16" s="18">
        <f t="shared" si="7"/>
        <v>713.6363636363636</v>
      </c>
      <c r="N16" s="19">
        <f t="shared" si="8"/>
        <v>13</v>
      </c>
      <c r="O16" s="18">
        <f t="shared" si="9"/>
        <v>2365.521284271284</v>
      </c>
      <c r="P16" s="19">
        <f t="shared" si="10"/>
        <v>11</v>
      </c>
      <c r="Q16" s="16">
        <v>104</v>
      </c>
      <c r="R16" s="18">
        <f t="shared" si="11"/>
        <v>945.7516339869281</v>
      </c>
      <c r="S16" s="19">
        <f t="shared" si="12"/>
        <v>10</v>
      </c>
      <c r="T16" s="18">
        <f t="shared" si="13"/>
        <v>3311.272918258212</v>
      </c>
      <c r="U16" s="19">
        <f t="shared" si="14"/>
        <v>10</v>
      </c>
      <c r="V16" s="16">
        <v>1117</v>
      </c>
      <c r="W16" s="18">
        <v>624.8888888888889</v>
      </c>
      <c r="X16" s="19">
        <f t="shared" si="15"/>
        <v>15</v>
      </c>
      <c r="Y16" s="18">
        <f t="shared" si="16"/>
        <v>3936.161807147101</v>
      </c>
      <c r="Z16" s="19">
        <v>14</v>
      </c>
    </row>
    <row r="17" spans="1:26" ht="13.5">
      <c r="A17" s="15">
        <f t="shared" si="0"/>
        <v>15</v>
      </c>
      <c r="B17" s="35" t="s">
        <v>47</v>
      </c>
      <c r="C17" s="23"/>
      <c r="D17" s="16">
        <v>175</v>
      </c>
      <c r="E17" s="18">
        <f t="shared" si="1"/>
        <v>896.031746031746</v>
      </c>
      <c r="F17" s="19">
        <f t="shared" si="2"/>
        <v>9</v>
      </c>
      <c r="G17" s="16">
        <v>153</v>
      </c>
      <c r="H17" s="18">
        <f t="shared" si="3"/>
        <v>893.75</v>
      </c>
      <c r="I17" s="19">
        <f t="shared" si="4"/>
        <v>9</v>
      </c>
      <c r="J17" s="18">
        <f t="shared" si="5"/>
        <v>1789.781746031746</v>
      </c>
      <c r="K17" s="19">
        <f t="shared" si="6"/>
        <v>6</v>
      </c>
      <c r="L17" s="16">
        <v>1040</v>
      </c>
      <c r="M17" s="18">
        <f t="shared" si="7"/>
        <v>686.868686868687</v>
      </c>
      <c r="N17" s="19">
        <f t="shared" si="8"/>
        <v>14</v>
      </c>
      <c r="O17" s="18">
        <f t="shared" si="9"/>
        <v>2476.650432900433</v>
      </c>
      <c r="P17" s="19">
        <f t="shared" si="10"/>
        <v>9</v>
      </c>
      <c r="Q17" s="16">
        <v>745</v>
      </c>
      <c r="R17" s="18">
        <f t="shared" si="11"/>
        <v>526.7973856209151</v>
      </c>
      <c r="S17" s="19">
        <f t="shared" si="12"/>
        <v>24</v>
      </c>
      <c r="T17" s="18">
        <f t="shared" si="13"/>
        <v>3003.447818521348</v>
      </c>
      <c r="U17" s="19">
        <f t="shared" si="14"/>
        <v>16</v>
      </c>
      <c r="V17" s="16">
        <v>439</v>
      </c>
      <c r="W17" s="18">
        <v>926.2222222222222</v>
      </c>
      <c r="X17" s="19">
        <f t="shared" si="15"/>
        <v>5</v>
      </c>
      <c r="Y17" s="18">
        <f t="shared" si="16"/>
        <v>3929.67004074357</v>
      </c>
      <c r="Z17" s="19">
        <v>15</v>
      </c>
    </row>
    <row r="18" spans="1:26" ht="13.5">
      <c r="A18" s="15">
        <f t="shared" si="0"/>
        <v>16</v>
      </c>
      <c r="B18" s="35" t="s">
        <v>51</v>
      </c>
      <c r="C18" s="23"/>
      <c r="D18" s="16">
        <v>450</v>
      </c>
      <c r="E18" s="18">
        <f t="shared" si="1"/>
        <v>677.7777777777777</v>
      </c>
      <c r="F18" s="19">
        <f t="shared" si="2"/>
        <v>16</v>
      </c>
      <c r="G18" s="16">
        <v>390</v>
      </c>
      <c r="H18" s="18">
        <f t="shared" si="3"/>
        <v>729.1666666666666</v>
      </c>
      <c r="I18" s="19">
        <f t="shared" si="4"/>
        <v>17</v>
      </c>
      <c r="J18" s="18">
        <f t="shared" si="5"/>
        <v>1406.9444444444443</v>
      </c>
      <c r="K18" s="19">
        <f t="shared" si="6"/>
        <v>16</v>
      </c>
      <c r="L18" s="16">
        <v>934</v>
      </c>
      <c r="M18" s="18">
        <f t="shared" si="7"/>
        <v>740.4040404040404</v>
      </c>
      <c r="N18" s="19">
        <f t="shared" si="8"/>
        <v>11</v>
      </c>
      <c r="O18" s="18">
        <f t="shared" si="9"/>
        <v>2147.348484848485</v>
      </c>
      <c r="P18" s="19">
        <f t="shared" si="10"/>
        <v>16</v>
      </c>
      <c r="Q18" s="16">
        <v>285</v>
      </c>
      <c r="R18" s="18">
        <f t="shared" si="11"/>
        <v>827.4509803921569</v>
      </c>
      <c r="S18" s="19">
        <f t="shared" si="12"/>
        <v>19</v>
      </c>
      <c r="T18" s="18">
        <f t="shared" si="13"/>
        <v>2974.799465240642</v>
      </c>
      <c r="U18" s="19">
        <f t="shared" si="14"/>
        <v>17</v>
      </c>
      <c r="V18" s="16">
        <v>480</v>
      </c>
      <c r="W18" s="18">
        <v>908</v>
      </c>
      <c r="X18" s="19">
        <f t="shared" si="15"/>
        <v>8</v>
      </c>
      <c r="Y18" s="18">
        <f t="shared" si="16"/>
        <v>3882.799465240642</v>
      </c>
      <c r="Z18" s="19">
        <v>16</v>
      </c>
    </row>
    <row r="19" spans="1:26" ht="13.5">
      <c r="A19" s="15">
        <f t="shared" si="0"/>
        <v>17</v>
      </c>
      <c r="B19" s="35" t="s">
        <v>49</v>
      </c>
      <c r="C19" s="23"/>
      <c r="D19" s="16">
        <v>715</v>
      </c>
      <c r="E19" s="18">
        <f t="shared" si="1"/>
        <v>467.4603174603174</v>
      </c>
      <c r="F19" s="19">
        <f t="shared" si="2"/>
        <v>24</v>
      </c>
      <c r="G19" s="16">
        <v>181</v>
      </c>
      <c r="H19" s="18">
        <f t="shared" si="3"/>
        <v>874.3055555555555</v>
      </c>
      <c r="I19" s="19">
        <f t="shared" si="4"/>
        <v>13</v>
      </c>
      <c r="J19" s="18">
        <f t="shared" si="5"/>
        <v>1341.765873015873</v>
      </c>
      <c r="K19" s="19">
        <f t="shared" si="6"/>
        <v>18</v>
      </c>
      <c r="L19" s="16">
        <v>725</v>
      </c>
      <c r="M19" s="18">
        <f t="shared" si="7"/>
        <v>845.959595959596</v>
      </c>
      <c r="N19" s="19">
        <f t="shared" si="8"/>
        <v>8</v>
      </c>
      <c r="O19" s="18">
        <f t="shared" si="9"/>
        <v>2187.725468975469</v>
      </c>
      <c r="P19" s="19">
        <f t="shared" si="10"/>
        <v>15</v>
      </c>
      <c r="Q19" s="16">
        <v>295</v>
      </c>
      <c r="R19" s="18">
        <f t="shared" si="11"/>
        <v>820.9150326797386</v>
      </c>
      <c r="S19" s="19">
        <f t="shared" si="12"/>
        <v>20</v>
      </c>
      <c r="T19" s="18">
        <f t="shared" si="13"/>
        <v>3008.6405016552076</v>
      </c>
      <c r="U19" s="19">
        <f t="shared" si="14"/>
        <v>15</v>
      </c>
      <c r="V19" s="16">
        <v>1315</v>
      </c>
      <c r="W19" s="18">
        <v>536.8888888888889</v>
      </c>
      <c r="X19" s="19">
        <f t="shared" si="15"/>
        <v>23</v>
      </c>
      <c r="Y19" s="18">
        <f t="shared" si="16"/>
        <v>3545.5293905440967</v>
      </c>
      <c r="Z19" s="19">
        <v>17</v>
      </c>
    </row>
    <row r="20" spans="1:26" ht="13.5">
      <c r="A20" s="15">
        <f t="shared" si="0"/>
        <v>18</v>
      </c>
      <c r="B20" s="35" t="s">
        <v>34</v>
      </c>
      <c r="C20" s="22" t="s">
        <v>92</v>
      </c>
      <c r="D20" s="16">
        <v>535</v>
      </c>
      <c r="E20" s="18">
        <f t="shared" si="1"/>
        <v>610.3174603174602</v>
      </c>
      <c r="F20" s="19">
        <f t="shared" si="2"/>
        <v>17</v>
      </c>
      <c r="G20" s="16">
        <v>59</v>
      </c>
      <c r="H20" s="18">
        <f t="shared" si="3"/>
        <v>959.0277777777777</v>
      </c>
      <c r="I20" s="19">
        <f t="shared" si="4"/>
        <v>2</v>
      </c>
      <c r="J20" s="18">
        <f t="shared" si="5"/>
        <v>1569.345238095238</v>
      </c>
      <c r="K20" s="19">
        <f t="shared" si="6"/>
        <v>15</v>
      </c>
      <c r="L20" s="16">
        <v>1350</v>
      </c>
      <c r="M20" s="18">
        <f t="shared" si="7"/>
        <v>530.3030303030304</v>
      </c>
      <c r="N20" s="19">
        <f t="shared" si="8"/>
        <v>22</v>
      </c>
      <c r="O20" s="18">
        <f t="shared" si="9"/>
        <v>2099.6482683982686</v>
      </c>
      <c r="P20" s="19">
        <f t="shared" si="10"/>
        <v>17</v>
      </c>
      <c r="Q20" s="16">
        <v>255</v>
      </c>
      <c r="R20" s="18">
        <f t="shared" si="11"/>
        <v>847.0588235294118</v>
      </c>
      <c r="S20" s="19">
        <f t="shared" si="12"/>
        <v>18</v>
      </c>
      <c r="T20" s="18">
        <f t="shared" si="13"/>
        <v>2946.7070919276803</v>
      </c>
      <c r="U20" s="19">
        <f t="shared" si="14"/>
        <v>18</v>
      </c>
      <c r="V20" s="16">
        <v>1220</v>
      </c>
      <c r="W20" s="18">
        <v>579.1111111111111</v>
      </c>
      <c r="X20" s="19">
        <f t="shared" si="15"/>
        <v>17</v>
      </c>
      <c r="Y20" s="18">
        <f t="shared" si="16"/>
        <v>3525.8182030387916</v>
      </c>
      <c r="Z20" s="19">
        <v>18</v>
      </c>
    </row>
    <row r="21" spans="1:26" ht="13.5">
      <c r="A21" s="15">
        <f t="shared" si="0"/>
        <v>19</v>
      </c>
      <c r="B21" s="35" t="s">
        <v>37</v>
      </c>
      <c r="C21" s="23"/>
      <c r="D21" s="17">
        <v>134</v>
      </c>
      <c r="E21" s="18">
        <f t="shared" si="1"/>
        <v>928.5714285714286</v>
      </c>
      <c r="F21" s="19">
        <f t="shared" si="2"/>
        <v>7</v>
      </c>
      <c r="G21" s="16">
        <v>820</v>
      </c>
      <c r="H21" s="18">
        <f t="shared" si="3"/>
        <v>430.55555555555554</v>
      </c>
      <c r="I21" s="19">
        <f t="shared" si="4"/>
        <v>22</v>
      </c>
      <c r="J21" s="18">
        <f t="shared" si="5"/>
        <v>1359.126984126984</v>
      </c>
      <c r="K21" s="19">
        <f t="shared" si="6"/>
        <v>17</v>
      </c>
      <c r="L21" s="16">
        <v>1185</v>
      </c>
      <c r="M21" s="18">
        <f t="shared" si="7"/>
        <v>613.6363636363636</v>
      </c>
      <c r="N21" s="19">
        <f t="shared" si="8"/>
        <v>19</v>
      </c>
      <c r="O21" s="18">
        <f t="shared" si="9"/>
        <v>1972.7633477633476</v>
      </c>
      <c r="P21" s="19">
        <f t="shared" si="10"/>
        <v>19</v>
      </c>
      <c r="Q21" s="16">
        <v>85</v>
      </c>
      <c r="R21" s="18">
        <f t="shared" si="11"/>
        <v>958.1699346405229</v>
      </c>
      <c r="S21" s="19">
        <f t="shared" si="12"/>
        <v>9</v>
      </c>
      <c r="T21" s="18">
        <f t="shared" si="13"/>
        <v>2930.9332824038706</v>
      </c>
      <c r="U21" s="19">
        <f t="shared" si="14"/>
        <v>19</v>
      </c>
      <c r="V21" s="16">
        <v>1410</v>
      </c>
      <c r="W21" s="18">
        <v>494.6666666666667</v>
      </c>
      <c r="X21" s="19">
        <f t="shared" si="15"/>
        <v>27</v>
      </c>
      <c r="Y21" s="18">
        <f t="shared" si="16"/>
        <v>3425.599949070537</v>
      </c>
      <c r="Z21" s="19">
        <v>19</v>
      </c>
    </row>
    <row r="22" spans="1:26" ht="13.5">
      <c r="A22" s="15">
        <f t="shared" si="0"/>
        <v>20</v>
      </c>
      <c r="B22" s="35" t="s">
        <v>38</v>
      </c>
      <c r="C22" s="23"/>
      <c r="D22" s="16">
        <v>861</v>
      </c>
      <c r="E22" s="18">
        <f t="shared" si="1"/>
        <v>351.58730158730157</v>
      </c>
      <c r="F22" s="19">
        <f t="shared" si="2"/>
        <v>26</v>
      </c>
      <c r="G22" s="16">
        <v>936</v>
      </c>
      <c r="H22" s="18">
        <f t="shared" si="3"/>
        <v>350</v>
      </c>
      <c r="I22" s="19">
        <f t="shared" si="4"/>
        <v>25</v>
      </c>
      <c r="J22" s="18">
        <f t="shared" si="5"/>
        <v>701.5873015873016</v>
      </c>
      <c r="K22" s="19">
        <f t="shared" si="6"/>
        <v>25</v>
      </c>
      <c r="L22" s="16">
        <v>720</v>
      </c>
      <c r="M22" s="18">
        <f t="shared" si="7"/>
        <v>848.4848484848485</v>
      </c>
      <c r="N22" s="19">
        <f t="shared" si="8"/>
        <v>7</v>
      </c>
      <c r="O22" s="18">
        <f t="shared" si="9"/>
        <v>1550.0721500721502</v>
      </c>
      <c r="P22" s="19">
        <f t="shared" si="10"/>
        <v>21</v>
      </c>
      <c r="Q22" s="16">
        <v>44</v>
      </c>
      <c r="R22" s="18">
        <f t="shared" si="11"/>
        <v>984.967320261438</v>
      </c>
      <c r="S22" s="19">
        <f t="shared" si="12"/>
        <v>5</v>
      </c>
      <c r="T22" s="18">
        <f t="shared" si="13"/>
        <v>2535.0394703335883</v>
      </c>
      <c r="U22" s="19">
        <f t="shared" si="14"/>
        <v>20</v>
      </c>
      <c r="V22" s="16">
        <v>1220</v>
      </c>
      <c r="W22" s="18">
        <v>579.1111111111111</v>
      </c>
      <c r="X22" s="19">
        <f t="shared" si="15"/>
        <v>17</v>
      </c>
      <c r="Y22" s="18">
        <f t="shared" si="16"/>
        <v>3114.150581444699</v>
      </c>
      <c r="Z22" s="19">
        <v>20</v>
      </c>
    </row>
    <row r="23" spans="1:26" ht="13.5">
      <c r="A23" s="15">
        <f t="shared" si="0"/>
        <v>21</v>
      </c>
      <c r="B23" s="35" t="s">
        <v>45</v>
      </c>
      <c r="C23" s="23"/>
      <c r="D23" s="16">
        <v>857</v>
      </c>
      <c r="E23" s="18">
        <f t="shared" si="1"/>
        <v>354.76190476190476</v>
      </c>
      <c r="F23" s="19">
        <f t="shared" si="2"/>
        <v>25</v>
      </c>
      <c r="G23" s="16">
        <v>634</v>
      </c>
      <c r="H23" s="18">
        <f t="shared" si="3"/>
        <v>559.7222222222222</v>
      </c>
      <c r="I23" s="19">
        <f t="shared" si="4"/>
        <v>21</v>
      </c>
      <c r="J23" s="18">
        <f t="shared" si="5"/>
        <v>914.484126984127</v>
      </c>
      <c r="K23" s="19">
        <f t="shared" si="6"/>
        <v>22</v>
      </c>
      <c r="L23" s="16">
        <v>1255</v>
      </c>
      <c r="M23" s="18">
        <f t="shared" si="7"/>
        <v>578.2828282828283</v>
      </c>
      <c r="N23" s="19">
        <f t="shared" si="8"/>
        <v>20</v>
      </c>
      <c r="O23" s="18">
        <f t="shared" si="9"/>
        <v>1492.7669552669554</v>
      </c>
      <c r="P23" s="19">
        <f t="shared" si="10"/>
        <v>22</v>
      </c>
      <c r="Q23" s="16">
        <v>244</v>
      </c>
      <c r="R23" s="18">
        <f t="shared" si="11"/>
        <v>854.2483660130719</v>
      </c>
      <c r="S23" s="19">
        <f t="shared" si="12"/>
        <v>16</v>
      </c>
      <c r="T23" s="18">
        <f t="shared" si="13"/>
        <v>2347.0153212800274</v>
      </c>
      <c r="U23" s="19">
        <f t="shared" si="14"/>
        <v>21</v>
      </c>
      <c r="V23" s="16">
        <v>1220</v>
      </c>
      <c r="W23" s="18">
        <v>579.1111111111111</v>
      </c>
      <c r="X23" s="19">
        <f t="shared" si="15"/>
        <v>17</v>
      </c>
      <c r="Y23" s="18">
        <f t="shared" si="16"/>
        <v>2926.126432391138</v>
      </c>
      <c r="Z23" s="19">
        <v>21</v>
      </c>
    </row>
    <row r="24" spans="1:26" ht="13.5">
      <c r="A24" s="15">
        <f t="shared" si="0"/>
        <v>22</v>
      </c>
      <c r="B24" s="35" t="s">
        <v>41</v>
      </c>
      <c r="C24" s="23"/>
      <c r="D24" s="16">
        <v>547</v>
      </c>
      <c r="E24" s="18">
        <f t="shared" si="1"/>
        <v>600.7936507936507</v>
      </c>
      <c r="F24" s="19">
        <f t="shared" si="2"/>
        <v>19</v>
      </c>
      <c r="G24" s="16">
        <v>560</v>
      </c>
      <c r="H24" s="18">
        <f t="shared" si="3"/>
        <v>611.1111111111111</v>
      </c>
      <c r="I24" s="19">
        <f t="shared" si="4"/>
        <v>19</v>
      </c>
      <c r="J24" s="18">
        <f t="shared" si="5"/>
        <v>1211.904761904762</v>
      </c>
      <c r="K24" s="19">
        <f t="shared" si="6"/>
        <v>21</v>
      </c>
      <c r="L24" s="16">
        <v>1275</v>
      </c>
      <c r="M24" s="18">
        <f t="shared" si="7"/>
        <v>568.1818181818182</v>
      </c>
      <c r="N24" s="19">
        <f t="shared" si="8"/>
        <v>21</v>
      </c>
      <c r="O24" s="18">
        <f t="shared" si="9"/>
        <v>1780.0865800865802</v>
      </c>
      <c r="P24" s="19">
        <f t="shared" si="10"/>
        <v>20</v>
      </c>
      <c r="Q24" s="16">
        <v>820</v>
      </c>
      <c r="R24" s="18">
        <f t="shared" si="11"/>
        <v>477.77777777777777</v>
      </c>
      <c r="S24" s="19">
        <f t="shared" si="12"/>
        <v>25</v>
      </c>
      <c r="T24" s="18">
        <f t="shared" si="13"/>
        <v>2257.8643578643578</v>
      </c>
      <c r="U24" s="19">
        <f t="shared" si="14"/>
        <v>22</v>
      </c>
      <c r="V24" s="16">
        <v>1310</v>
      </c>
      <c r="W24" s="18">
        <v>539.1111111111111</v>
      </c>
      <c r="X24" s="19">
        <f t="shared" si="15"/>
        <v>22</v>
      </c>
      <c r="Y24" s="18">
        <f t="shared" si="16"/>
        <v>2796.975468975469</v>
      </c>
      <c r="Z24" s="19">
        <v>22</v>
      </c>
    </row>
    <row r="25" spans="1:26" ht="13.5">
      <c r="A25" s="15">
        <f t="shared" si="0"/>
        <v>23</v>
      </c>
      <c r="B25" s="35" t="s">
        <v>35</v>
      </c>
      <c r="C25" s="23"/>
      <c r="D25" s="16">
        <v>680</v>
      </c>
      <c r="E25" s="18">
        <f t="shared" si="1"/>
        <v>495.2380952380952</v>
      </c>
      <c r="F25" s="19">
        <f t="shared" si="2"/>
        <v>21</v>
      </c>
      <c r="G25" s="16">
        <v>848</v>
      </c>
      <c r="H25" s="18">
        <f t="shared" si="3"/>
        <v>411.1111111111111</v>
      </c>
      <c r="I25" s="19">
        <f t="shared" si="4"/>
        <v>23</v>
      </c>
      <c r="J25" s="18">
        <f t="shared" si="5"/>
        <v>906.3492063492063</v>
      </c>
      <c r="K25" s="19">
        <f t="shared" si="6"/>
        <v>23</v>
      </c>
      <c r="L25" s="16">
        <v>1510</v>
      </c>
      <c r="M25" s="18">
        <f t="shared" si="7"/>
        <v>449.49494949494954</v>
      </c>
      <c r="N25" s="19">
        <f t="shared" si="8"/>
        <v>23</v>
      </c>
      <c r="O25" s="18">
        <f t="shared" si="9"/>
        <v>1355.844155844156</v>
      </c>
      <c r="P25" s="19">
        <f t="shared" si="10"/>
        <v>24</v>
      </c>
      <c r="Q25" s="16">
        <v>254</v>
      </c>
      <c r="R25" s="18">
        <f t="shared" si="11"/>
        <v>847.7124183006536</v>
      </c>
      <c r="S25" s="19">
        <f t="shared" si="12"/>
        <v>17</v>
      </c>
      <c r="T25" s="18">
        <f t="shared" si="13"/>
        <v>2203.5565741448095</v>
      </c>
      <c r="U25" s="19">
        <f t="shared" si="14"/>
        <v>23</v>
      </c>
      <c r="V25" s="16">
        <v>1222</v>
      </c>
      <c r="W25" s="18">
        <v>578.2222222222222</v>
      </c>
      <c r="X25" s="19">
        <f t="shared" si="15"/>
        <v>21</v>
      </c>
      <c r="Y25" s="18">
        <f t="shared" si="16"/>
        <v>2781.7787963670316</v>
      </c>
      <c r="Z25" s="19">
        <v>23</v>
      </c>
    </row>
    <row r="26" spans="1:26" ht="13.5">
      <c r="A26" s="15">
        <f t="shared" si="0"/>
        <v>24</v>
      </c>
      <c r="B26" s="35" t="s">
        <v>39</v>
      </c>
      <c r="C26" s="23"/>
      <c r="D26" s="16">
        <v>380</v>
      </c>
      <c r="E26" s="18">
        <f t="shared" si="1"/>
        <v>733.3333333333333</v>
      </c>
      <c r="F26" s="19">
        <f t="shared" si="2"/>
        <v>12</v>
      </c>
      <c r="G26" s="16">
        <v>580</v>
      </c>
      <c r="H26" s="18">
        <f t="shared" si="3"/>
        <v>597.2222222222222</v>
      </c>
      <c r="I26" s="19">
        <f t="shared" si="4"/>
        <v>20</v>
      </c>
      <c r="J26" s="18">
        <f t="shared" si="5"/>
        <v>1330.5555555555554</v>
      </c>
      <c r="K26" s="19">
        <f t="shared" si="6"/>
        <v>20</v>
      </c>
      <c r="L26" s="16">
        <v>2085</v>
      </c>
      <c r="M26" s="18">
        <f t="shared" si="7"/>
        <v>159.0909090909091</v>
      </c>
      <c r="N26" s="19">
        <f t="shared" si="8"/>
        <v>25</v>
      </c>
      <c r="O26" s="18">
        <f t="shared" si="9"/>
        <v>1489.6464646464644</v>
      </c>
      <c r="P26" s="19">
        <f t="shared" si="10"/>
        <v>23</v>
      </c>
      <c r="Q26" s="16">
        <v>876</v>
      </c>
      <c r="R26" s="18">
        <f t="shared" si="11"/>
        <v>441.1764705882353</v>
      </c>
      <c r="S26" s="19">
        <f t="shared" si="12"/>
        <v>27</v>
      </c>
      <c r="T26" s="18">
        <f t="shared" si="13"/>
        <v>1930.8229352346998</v>
      </c>
      <c r="U26" s="19">
        <f t="shared" si="14"/>
        <v>24</v>
      </c>
      <c r="V26" s="16">
        <v>1320</v>
      </c>
      <c r="W26" s="18">
        <v>534.6666666666667</v>
      </c>
      <c r="X26" s="19">
        <f t="shared" si="15"/>
        <v>24</v>
      </c>
      <c r="Y26" s="18">
        <f t="shared" si="16"/>
        <v>2465.4896019013668</v>
      </c>
      <c r="Z26" s="19">
        <v>24</v>
      </c>
    </row>
    <row r="27" spans="1:26" ht="13.5">
      <c r="A27" s="15">
        <f t="shared" si="0"/>
        <v>25</v>
      </c>
      <c r="B27" s="35" t="s">
        <v>33</v>
      </c>
      <c r="C27" s="22"/>
      <c r="D27" s="16">
        <v>680</v>
      </c>
      <c r="E27" s="18">
        <f t="shared" si="1"/>
        <v>495.2380952380952</v>
      </c>
      <c r="F27" s="19">
        <f t="shared" si="2"/>
        <v>21</v>
      </c>
      <c r="G27" s="16">
        <v>885</v>
      </c>
      <c r="H27" s="18">
        <f t="shared" si="3"/>
        <v>385.41666666666663</v>
      </c>
      <c r="I27" s="19">
        <f t="shared" si="4"/>
        <v>24</v>
      </c>
      <c r="J27" s="18">
        <f t="shared" si="5"/>
        <v>880.6547619047618</v>
      </c>
      <c r="K27" s="19">
        <f t="shared" si="6"/>
        <v>24</v>
      </c>
      <c r="L27" s="49" t="s">
        <v>22</v>
      </c>
      <c r="M27" s="18">
        <f t="shared" si="7"/>
        <v>0</v>
      </c>
      <c r="N27" s="19">
        <f t="shared" si="8"/>
        <v>26</v>
      </c>
      <c r="O27" s="18">
        <f t="shared" si="9"/>
        <v>880.6547619047618</v>
      </c>
      <c r="P27" s="19">
        <f t="shared" si="10"/>
        <v>25</v>
      </c>
      <c r="Q27" s="16">
        <v>132</v>
      </c>
      <c r="R27" s="18">
        <f t="shared" si="11"/>
        <v>927.4509803921569</v>
      </c>
      <c r="S27" s="19">
        <f t="shared" si="12"/>
        <v>12</v>
      </c>
      <c r="T27" s="18">
        <f t="shared" si="13"/>
        <v>1808.1057422969188</v>
      </c>
      <c r="U27" s="19">
        <f t="shared" si="14"/>
        <v>25</v>
      </c>
      <c r="V27" s="16">
        <v>1220</v>
      </c>
      <c r="W27" s="18">
        <v>579.1111111111111</v>
      </c>
      <c r="X27" s="19">
        <f t="shared" si="15"/>
        <v>17</v>
      </c>
      <c r="Y27" s="18">
        <f t="shared" si="16"/>
        <v>2387.21685340803</v>
      </c>
      <c r="Z27" s="19">
        <v>25</v>
      </c>
    </row>
    <row r="28" spans="1:26" ht="13.5">
      <c r="A28" s="15">
        <f t="shared" si="0"/>
        <v>26</v>
      </c>
      <c r="B28" s="35" t="s">
        <v>44</v>
      </c>
      <c r="C28" s="23"/>
      <c r="D28" s="16">
        <v>693</v>
      </c>
      <c r="E28" s="18">
        <f t="shared" si="1"/>
        <v>484.9206349206349</v>
      </c>
      <c r="F28" s="19">
        <f t="shared" si="2"/>
        <v>23</v>
      </c>
      <c r="G28" s="16">
        <v>2910</v>
      </c>
      <c r="H28" s="18">
        <v>1</v>
      </c>
      <c r="I28" s="19">
        <f t="shared" si="4"/>
        <v>27</v>
      </c>
      <c r="J28" s="18">
        <f t="shared" si="5"/>
        <v>485.9206349206349</v>
      </c>
      <c r="K28" s="19">
        <f t="shared" si="6"/>
        <v>26</v>
      </c>
      <c r="L28" s="16">
        <v>1678</v>
      </c>
      <c r="M28" s="18">
        <f t="shared" si="7"/>
        <v>364.64646464646466</v>
      </c>
      <c r="N28" s="19">
        <f t="shared" si="8"/>
        <v>24</v>
      </c>
      <c r="O28" s="18">
        <f t="shared" si="9"/>
        <v>850.5670995670996</v>
      </c>
      <c r="P28" s="19">
        <f t="shared" si="10"/>
        <v>26</v>
      </c>
      <c r="Q28" s="16">
        <v>835</v>
      </c>
      <c r="R28" s="18">
        <f t="shared" si="11"/>
        <v>467.9738562091503</v>
      </c>
      <c r="S28" s="19">
        <f t="shared" si="12"/>
        <v>26</v>
      </c>
      <c r="T28" s="18">
        <f t="shared" si="13"/>
        <v>1318.54095577625</v>
      </c>
      <c r="U28" s="19">
        <f t="shared" si="14"/>
        <v>26</v>
      </c>
      <c r="V28" s="16">
        <v>1336</v>
      </c>
      <c r="W28" s="18">
        <v>527.5555555555555</v>
      </c>
      <c r="X28" s="19">
        <f t="shared" si="15"/>
        <v>25</v>
      </c>
      <c r="Y28" s="18">
        <f t="shared" si="16"/>
        <v>1846.0965113318057</v>
      </c>
      <c r="Z28" s="19">
        <v>26</v>
      </c>
    </row>
    <row r="29" spans="1:26" ht="13.5">
      <c r="A29" s="15">
        <f t="shared" si="0"/>
        <v>27</v>
      </c>
      <c r="B29" s="35" t="s">
        <v>43</v>
      </c>
      <c r="C29" s="23"/>
      <c r="D29" s="16">
        <v>1225</v>
      </c>
      <c r="E29" s="18">
        <f t="shared" si="1"/>
        <v>62.698412698412696</v>
      </c>
      <c r="F29" s="19">
        <f t="shared" si="2"/>
        <v>27</v>
      </c>
      <c r="G29" s="16">
        <v>1395</v>
      </c>
      <c r="H29" s="18">
        <f>IF(G29&lt;&gt;"",IF(ISNUMBER(G29),MAX(1000/TJE2*(TJE2-G29+MIN(G:G)),0),0),"")</f>
        <v>31.25</v>
      </c>
      <c r="I29" s="19">
        <f t="shared" si="4"/>
        <v>26</v>
      </c>
      <c r="J29" s="18">
        <f t="shared" si="5"/>
        <v>93.9484126984127</v>
      </c>
      <c r="K29" s="19">
        <f t="shared" si="6"/>
        <v>27</v>
      </c>
      <c r="L29" s="49" t="s">
        <v>22</v>
      </c>
      <c r="M29" s="18">
        <f t="shared" si="7"/>
        <v>0</v>
      </c>
      <c r="N29" s="19">
        <f t="shared" si="8"/>
        <v>26</v>
      </c>
      <c r="O29" s="18">
        <f t="shared" si="9"/>
        <v>93.9484126984127</v>
      </c>
      <c r="P29" s="19">
        <f t="shared" si="10"/>
        <v>27</v>
      </c>
      <c r="Q29" s="16">
        <v>740</v>
      </c>
      <c r="R29" s="18">
        <f t="shared" si="11"/>
        <v>530.0653594771242</v>
      </c>
      <c r="S29" s="19">
        <f t="shared" si="12"/>
        <v>23</v>
      </c>
      <c r="T29" s="18">
        <f t="shared" si="13"/>
        <v>624.0137721755368</v>
      </c>
      <c r="U29" s="19">
        <f t="shared" si="14"/>
        <v>27</v>
      </c>
      <c r="V29" s="16">
        <v>1337</v>
      </c>
      <c r="W29" s="18">
        <v>527.1111111111111</v>
      </c>
      <c r="X29" s="19">
        <f t="shared" si="15"/>
        <v>26</v>
      </c>
      <c r="Y29" s="18">
        <f t="shared" si="16"/>
        <v>1151.124883286648</v>
      </c>
      <c r="Z29" s="19">
        <v>27</v>
      </c>
    </row>
  </sheetData>
  <sheetProtection/>
  <mergeCells count="4">
    <mergeCell ref="A1:A2"/>
    <mergeCell ref="B1:B2"/>
    <mergeCell ref="C1:C2"/>
    <mergeCell ref="T1:U1"/>
  </mergeCells>
  <printOptions gridLines="1" horizontalCentered="1"/>
  <pageMargins left="0.1968503937007874" right="0.1968503937007874" top="0.9448818897637796" bottom="0.3937007874015748" header="0.35433070866141736" footer="0"/>
  <pageSetup fitToHeight="1" fitToWidth="1" horizontalDpi="300" verticalDpi="300" orientation="landscape" paperSize="9" scale="89" r:id="rId1"/>
  <headerFooter alignWithMargins="0">
    <oddHeader>&amp;CI Międzynarodowy Rajd Wielodyscyplinowy "BÓBR'2003"
KLASYFIKACJA GENERALNA
KATEGORIA  TJ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9.625" style="0" bestFit="1" customWidth="1"/>
  </cols>
  <sheetData>
    <row r="1" spans="1:4" ht="12.75">
      <c r="A1" s="89" t="s">
        <v>2</v>
      </c>
      <c r="B1" s="90"/>
      <c r="C1" s="91" t="s">
        <v>3</v>
      </c>
      <c r="D1" s="92"/>
    </row>
    <row r="2" spans="1:4" ht="12.75">
      <c r="A2" s="1" t="s">
        <v>4</v>
      </c>
      <c r="B2" s="2">
        <v>1260</v>
      </c>
      <c r="C2" s="5" t="s">
        <v>4</v>
      </c>
      <c r="D2" s="6">
        <v>1260</v>
      </c>
    </row>
    <row r="3" spans="1:4" ht="12.75">
      <c r="A3" s="1" t="s">
        <v>5</v>
      </c>
      <c r="B3" s="2">
        <v>1710</v>
      </c>
      <c r="C3" s="5" t="s">
        <v>5</v>
      </c>
      <c r="D3" s="6">
        <v>1440</v>
      </c>
    </row>
    <row r="4" spans="1:4" ht="12.75">
      <c r="A4" s="1" t="s">
        <v>6</v>
      </c>
      <c r="B4" s="2">
        <v>1380</v>
      </c>
      <c r="C4" s="5" t="s">
        <v>6</v>
      </c>
      <c r="D4" s="6">
        <v>1980</v>
      </c>
    </row>
    <row r="5" spans="1:4" ht="12.75">
      <c r="A5" s="1" t="s">
        <v>7</v>
      </c>
      <c r="B5" s="2">
        <v>1710</v>
      </c>
      <c r="C5" s="5" t="s">
        <v>7</v>
      </c>
      <c r="D5" s="6">
        <v>1530</v>
      </c>
    </row>
    <row r="6" spans="1:4" ht="12.75">
      <c r="A6" s="3" t="s">
        <v>21</v>
      </c>
      <c r="B6" s="4">
        <v>1440</v>
      </c>
      <c r="C6" s="7" t="s">
        <v>21</v>
      </c>
      <c r="D6" s="8">
        <v>2250</v>
      </c>
    </row>
  </sheetData>
  <sheetProtection/>
  <mergeCells count="2">
    <mergeCell ref="A1:B1"/>
    <mergeCell ref="C1:D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swierszczu</cp:lastModifiedBy>
  <cp:lastPrinted>2010-06-05T20:51:37Z</cp:lastPrinted>
  <dcterms:created xsi:type="dcterms:W3CDTF">1998-06-05T10:25:00Z</dcterms:created>
  <dcterms:modified xsi:type="dcterms:W3CDTF">2010-06-11T06:48:13Z</dcterms:modified>
  <cp:category/>
  <cp:version/>
  <cp:contentType/>
  <cp:contentStatus/>
</cp:coreProperties>
</file>